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003"/>
  <workbookPr/>
  <mc:AlternateContent xmlns:mc="http://schemas.openxmlformats.org/markup-compatibility/2006">
    <mc:Choice Requires="x15">
      <x15ac:absPath xmlns:x15ac="http://schemas.microsoft.com/office/spreadsheetml/2010/11/ac" url="/Users/peerawit/Downloads/Acer/Phillip/"/>
    </mc:Choice>
  </mc:AlternateContent>
  <xr:revisionPtr revIDLastSave="0" documentId="13_ncr:1_{5488A3D8-8488-E04E-AD45-A5D8672C68A3}" xr6:coauthVersionLast="47" xr6:coauthVersionMax="47" xr10:uidLastSave="{00000000-0000-0000-0000-000000000000}"/>
  <bookViews>
    <workbookView xWindow="0" yWindow="500" windowWidth="33600" windowHeight="19040" activeTab="1" xr2:uid="{00000000-000D-0000-FFFF-FFFF00000000}"/>
  </bookViews>
  <sheets>
    <sheet name="Pricelist Summary" sheetId="2" r:id="rId1"/>
    <sheet name="Philips Monitor" sheetId="1" r:id="rId2"/>
  </sheets>
  <definedNames>
    <definedName name="_xlnm._FilterDatabase" localSheetId="0" hidden="1">'Pricelist Summary'!$A$1:$AB$15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9" i="1" l="1"/>
  <c r="D109" i="1" s="1"/>
  <c r="H10" i="2"/>
  <c r="C123" i="1" l="1"/>
  <c r="D123" i="1" s="1"/>
  <c r="H8" i="2"/>
  <c r="C95" i="1"/>
  <c r="D95" i="1" s="1"/>
  <c r="H9" i="2"/>
  <c r="C65" i="1"/>
  <c r="D65" i="1" s="1"/>
  <c r="H6" i="2"/>
  <c r="C5" i="1"/>
  <c r="D5" i="1" s="1"/>
  <c r="H2" i="2"/>
  <c r="C137" i="1" l="1"/>
  <c r="D137" i="1" s="1"/>
  <c r="H11" i="2"/>
  <c r="C179" i="1"/>
  <c r="D179" i="1" s="1"/>
  <c r="C165" i="1"/>
  <c r="D165" i="1" s="1"/>
  <c r="H14" i="2"/>
  <c r="H13" i="2"/>
  <c r="C151" i="1" l="1"/>
  <c r="D151" i="1" s="1"/>
  <c r="H12" i="2"/>
  <c r="C50" i="1" l="1"/>
  <c r="D50" i="1" s="1"/>
  <c r="H5" i="2"/>
  <c r="C35" i="1" l="1"/>
  <c r="D35" i="1" s="1"/>
  <c r="H4" i="2"/>
  <c r="C80" i="1" l="1"/>
  <c r="D80" i="1" s="1"/>
  <c r="H7" i="2"/>
  <c r="H3" i="2" l="1"/>
  <c r="C20" i="1"/>
  <c r="D20" i="1" s="1"/>
  <c r="H15" i="2" l="1"/>
  <c r="C193" i="1" l="1"/>
  <c r="D193" i="1" s="1"/>
</calcChain>
</file>

<file path=xl/sharedStrings.xml><?xml version="1.0" encoding="utf-8"?>
<sst xmlns="http://schemas.openxmlformats.org/spreadsheetml/2006/main" count="661" uniqueCount="275">
  <si>
    <t>SRP inc.vat</t>
  </si>
  <si>
    <t>Panel</t>
  </si>
  <si>
    <t>Resolution</t>
  </si>
  <si>
    <t>Refresh Rate</t>
  </si>
  <si>
    <t>Signal Input</t>
  </si>
  <si>
    <t>Brand</t>
  </si>
  <si>
    <t>Vendor Product Code</t>
  </si>
  <si>
    <t>Article Code</t>
  </si>
  <si>
    <t>Article Description</t>
  </si>
  <si>
    <t xml:space="preserve"> SRP exc.vat</t>
  </si>
  <si>
    <t>Period</t>
  </si>
  <si>
    <t>Product Type (SNS/B2B)</t>
  </si>
  <si>
    <t>Color</t>
  </si>
  <si>
    <t>EAN/UPC Code</t>
  </si>
  <si>
    <t>Free Bundle</t>
  </si>
  <si>
    <t>Selling Point</t>
  </si>
  <si>
    <t>Basic dimension W x H x L (cm)</t>
  </si>
  <si>
    <t>weight (kg.)</t>
  </si>
  <si>
    <t>ICT</t>
  </si>
  <si>
    <t>Data Sheet Link</t>
  </si>
  <si>
    <t>Remark</t>
  </si>
  <si>
    <t>CPU</t>
  </si>
  <si>
    <t>Model</t>
  </si>
  <si>
    <t>Category Level 1</t>
  </si>
  <si>
    <t>Category Level 2</t>
  </si>
  <si>
    <t>Category Level 3</t>
  </si>
  <si>
    <t>60Hz</t>
  </si>
  <si>
    <t>Philips</t>
  </si>
  <si>
    <t>SNS</t>
  </si>
  <si>
    <t>Black</t>
  </si>
  <si>
    <t>Display &amp; Projector</t>
  </si>
  <si>
    <t>VA</t>
  </si>
  <si>
    <t>FHD</t>
  </si>
  <si>
    <t>VGA, HDMI</t>
  </si>
  <si>
    <t>IPS</t>
  </si>
  <si>
    <t>HDMI, DP</t>
  </si>
  <si>
    <t>VGA, HDMIx2, DPx2</t>
  </si>
  <si>
    <t>PHL-438P1/67</t>
  </si>
  <si>
    <t xml:space="preserve"> LED-IPS 42.5inch 5m 3840x2160 4K 60Hz</t>
  </si>
  <si>
    <t>106 x 18.5 x 68</t>
  </si>
  <si>
    <t>รับประกัน 3 ปี On-Site  Call 02-062-2212 / 02-530-1792</t>
  </si>
  <si>
    <t>Article No.</t>
  </si>
  <si>
    <t>Description / Promotion</t>
  </si>
  <si>
    <t>Enduser Price</t>
  </si>
  <si>
    <t>Warranty</t>
  </si>
  <si>
    <t>Stock / Status</t>
  </si>
  <si>
    <t>Inc.Vat</t>
  </si>
  <si>
    <t>Exc.Vat</t>
  </si>
  <si>
    <t>3YOSS</t>
  </si>
  <si>
    <t>Panel Type</t>
  </si>
  <si>
    <t>Aspect Ratio</t>
  </si>
  <si>
    <t>Panel Size</t>
  </si>
  <si>
    <t>Pixel Pitch</t>
  </si>
  <si>
    <t>Brightness</t>
  </si>
  <si>
    <t>Contrast Ratio (Dynamic)</t>
  </si>
  <si>
    <t>1,000:1</t>
  </si>
  <si>
    <t>Response Time</t>
  </si>
  <si>
    <t>1 ms (GtG)*</t>
  </si>
  <si>
    <t>Display Color</t>
  </si>
  <si>
    <t>Color gamut (typical)</t>
  </si>
  <si>
    <t>Maximum Resolution</t>
  </si>
  <si>
    <t>Dimension with stand</t>
  </si>
  <si>
    <t>Weight</t>
  </si>
  <si>
    <t>Cable in box</t>
  </si>
  <si>
    <t>On stock</t>
  </si>
  <si>
    <t>16:9</t>
  </si>
  <si>
    <t>0.2493 x 0.241 mm</t>
  </si>
  <si>
    <t>250  cd/m²</t>
  </si>
  <si>
    <t>16.7 M</t>
  </si>
  <si>
    <t>Optimum resolution</t>
  </si>
  <si>
    <t>23.8 inch / 60.5 cm</t>
  </si>
  <si>
    <t>0.2745 x 0.2745 mm</t>
  </si>
  <si>
    <t>250 cd/m²</t>
  </si>
  <si>
    <t>4 ms (GtG)*</t>
  </si>
  <si>
    <t>IPS Backlight type: W-LED system</t>
  </si>
  <si>
    <t>300 cd/m²</t>
  </si>
  <si>
    <t>3840 x 2160 @ 60 Hz*</t>
  </si>
  <si>
    <t>400 cd/m²</t>
  </si>
  <si>
    <t>VA Backlight type: W-LED system</t>
  </si>
  <si>
    <t>4 ms (Gray to Gray)*</t>
  </si>
  <si>
    <t>42.51 inch / 108 cm</t>
  </si>
  <si>
    <t>0.2451 x 0.2451 mm</t>
  </si>
  <si>
    <t>1200.:1</t>
  </si>
  <si>
    <t>5 ms (Gray to Gray)*</t>
  </si>
  <si>
    <t>Built-in Speakers</t>
  </si>
  <si>
    <t>5 W x 2</t>
  </si>
  <si>
    <t>Color support 1.07 billion colors</t>
  </si>
  <si>
    <t>NTSC 88%*, sRGB 102%*</t>
  </si>
  <si>
    <t>VGA (Analog ), DisplayPort 1.2 x 2, HDMI 2.0 x 2</t>
  </si>
  <si>
    <t>USB</t>
  </si>
  <si>
    <t>USB-B x 1 (upstream), USB 3.2 x 4</t>
  </si>
  <si>
    <t>973 x 633 x 259 mm</t>
  </si>
  <si>
    <t>11.78 kg</t>
  </si>
  <si>
    <t>1.07 พันล้านสี ,(VGA , DisplayPort x 2,HDMI x 2)</t>
  </si>
  <si>
    <t>Selling point : 42.51"IPS , 4K(UHD) (3840x2160) , 60Hz ,Build in Speaker ,</t>
  </si>
  <si>
    <t>42.51"IPS , 4K(UHD) (3840x2160) , 60Hz ,Build in Speaker ,1.07 พันล้านสี ,(VGA , DisplayPort x 2,HDMI x 2)</t>
  </si>
  <si>
    <t>4K UHD</t>
  </si>
  <si>
    <t>link</t>
  </si>
  <si>
    <t>75Hz</t>
  </si>
  <si>
    <t>1000.:1</t>
  </si>
  <si>
    <t>PHL-222B9TA/67</t>
  </si>
  <si>
    <t>LED VA 21.5nch 1920x1080 60Hz16.7M Touch</t>
  </si>
  <si>
    <t>VGA, DVI-D, DP, HDMI</t>
  </si>
  <si>
    <t>23.8" VA, Full HD(1920 x 1080), 60Hz, (VGA, DVI-D, DP, HDMI), Touch</t>
  </si>
  <si>
    <t>51.5 x 39.4 x 22.7</t>
  </si>
  <si>
    <t>Selling point :  23.8" VA, Full HD(1920 x 1080), 60Hz, (VGA, DVI-D, DP, HDMI), Touch</t>
  </si>
  <si>
    <t>21.5 inch / 54.6 cm</t>
  </si>
  <si>
    <t>1920 x 1080 @ 60Hz</t>
  </si>
  <si>
    <t>0.248 x 0.248 mm</t>
  </si>
  <si>
    <t>3000. : 1</t>
  </si>
  <si>
    <t>VGA (Analog ), DVI-D (digital,HDCP), DisplayPort 1.2, HDMI 1.4</t>
  </si>
  <si>
    <t>515 x 394 x 227 mm</t>
  </si>
  <si>
    <t>7.46 kg</t>
  </si>
  <si>
    <t>0.275 x 0.275 mm</t>
  </si>
  <si>
    <t>5 ms (GtG)*</t>
  </si>
  <si>
    <t>LED-IPS 42.5inch 5m 3840x2160 4K 60Hz</t>
  </si>
  <si>
    <t>1.07B (10 bits)</t>
  </si>
  <si>
    <t>Monitor</t>
  </si>
  <si>
    <t xml:space="preserve">
Display &amp; Projector</t>
  </si>
  <si>
    <t>PHL-242B9T/00</t>
  </si>
  <si>
    <t>Philips LED-IPS 23.8" 5m 1920x1080 Touch</t>
  </si>
  <si>
    <t>62 x 43.3 x 16.8</t>
  </si>
  <si>
    <t>23.8"IPS , Full HD(1920 x 1080)  , 75Hz ,(VGA, DVI-D, DP, HDMI) , Touch</t>
  </si>
  <si>
    <t>Selling point :  23.8"IPS , Full HD(1920 x 1080)  , 75Hz ,(VGA, DVI-D, DP, HDMI) , Touch</t>
  </si>
  <si>
    <t>VGA (Analog), DVI-D (Digital, HDCP), DisplayPort 1.2, HDMI 1.4</t>
  </si>
  <si>
    <t>1920 x 1080 @ 60Hz.</t>
  </si>
  <si>
    <t>554 x 413 x 227 mm</t>
  </si>
  <si>
    <t>8.15 kg</t>
  </si>
  <si>
    <t>27 inch</t>
  </si>
  <si>
    <t>120Hz</t>
  </si>
  <si>
    <t xml:space="preserve">POWER +HDMI </t>
  </si>
  <si>
    <t>AC POWER CORD, DisplayPort 1.2</t>
  </si>
  <si>
    <t>POWER +DisplayPort 1.2</t>
  </si>
  <si>
    <t>AC POWER CORD ,DisplayPort 1.2</t>
  </si>
  <si>
    <t>POWER +HDMI 1.4</t>
  </si>
  <si>
    <t>0.3114 x 0.3114 mm</t>
  </si>
  <si>
    <t>1500.:1</t>
  </si>
  <si>
    <t>HDMI2.0x 2 , DisplayPort1.4x 1</t>
  </si>
  <si>
    <t>450 cd/m²</t>
  </si>
  <si>
    <t>VGA x 1, HDMI 1.4 x 1</t>
  </si>
  <si>
    <t>PHL-24E2G2200/67</t>
  </si>
  <si>
    <t>LED IPS 23.8inch 1920x1080 144Hz 16.7M</t>
  </si>
  <si>
    <t>144Hz</t>
  </si>
  <si>
    <t>23.8"IPS , Full HD(1920 x 1080)  , 144Hz ,(HDMI,DP)</t>
  </si>
  <si>
    <t>37.8 x 61 x 12.6</t>
  </si>
  <si>
    <t>Selling point :  23.8"IPS , Full HD(1920 x 1080)  , 144Hz ,(HDMI,DP)</t>
  </si>
  <si>
    <t>1920 x 1080 @ 144 Hz*</t>
  </si>
  <si>
    <t>HDMI 1.4 x 1,DP 1.4 x 1</t>
  </si>
  <si>
    <t>544 x 413 x 180 mm</t>
  </si>
  <si>
    <t>POWER +DP 1.4</t>
  </si>
  <si>
    <t>AC POWER CORD ,DP 1.4</t>
  </si>
  <si>
    <t>2.46 kg</t>
  </si>
  <si>
    <t>21.5 inch/54.5 cm</t>
  </si>
  <si>
    <t>1920x1080 @ 100 Hz (Overclock 120Hz) *</t>
  </si>
  <si>
    <t>1920 x 1080 @ 120Hz</t>
  </si>
  <si>
    <t>ICT เพิ่มเติม</t>
  </si>
  <si>
    <t>OC260Hz</t>
  </si>
  <si>
    <t>1 ms (Gray to Gray)*</t>
  </si>
  <si>
    <t>2K QHD</t>
  </si>
  <si>
    <t>78 x 45.5 x 13.9</t>
  </si>
  <si>
    <t>Fast IPS Backlight type: W-LED system</t>
  </si>
  <si>
    <t>HDMI 2.0 x 1, DisplayPort 1.4 x 1</t>
  </si>
  <si>
    <t>616 x 468 x 207 mm</t>
  </si>
  <si>
    <t>PHL-24M2N3200PF/67</t>
  </si>
  <si>
    <t>LED FastIPS 23.8"1920x1080 OC260Hz 16.7M</t>
  </si>
  <si>
    <t>23.8" Fast IPS , Full HD(1920 x 1080) , OC260Hz ,(HDMI,DP)</t>
  </si>
  <si>
    <t>69 x 42 x 12.4</t>
  </si>
  <si>
    <t>Selling point :  23.8" Fast IPS , Full HD(1920 x 1080) , OC260Hz ,(HDMI,DP)</t>
  </si>
  <si>
    <t>1920 x 1080 @ 260Hz (Overclock*, HDMI/DP)</t>
  </si>
  <si>
    <t>544 x 433 x 216 mm</t>
  </si>
  <si>
    <t>3.07 kg</t>
  </si>
  <si>
    <t>PHL-27M2N3800F/67</t>
  </si>
  <si>
    <t>LED IPS 27" Dual Mode 160Hz/320Hz 1.07G</t>
  </si>
  <si>
    <t>Dual Mode</t>
  </si>
  <si>
    <t>160Hz/320Hz</t>
  </si>
  <si>
    <t>27" IPS , Dual Mode , 160Hz/320Hz ,(HDMI,DP)</t>
  </si>
  <si>
    <t>69 x 42 x 14.1</t>
  </si>
  <si>
    <t>Selling point : 27" IPS , Dual Mode , 160Hz/320Hz ,(HDMI,DP)</t>
  </si>
  <si>
    <t>0.15525 x 0.15525 m</t>
  </si>
  <si>
    <t>1.07G (8bits+FRC)</t>
  </si>
  <si>
    <t>HDMI 2.1 x 1, DisplayPort 1.4 x 1</t>
  </si>
  <si>
    <t>3820x2160 @ 160Hz (HDMI/DP)
1920x1080 @ 320Hz (HDMI/DP)</t>
  </si>
  <si>
    <t>615 x 463 x 216 mm</t>
  </si>
  <si>
    <t>5.00 kg</t>
  </si>
  <si>
    <t>PHL-27M2N6501L/67</t>
  </si>
  <si>
    <t>QD OLED 26.5" 2560x1440 240Hz 1.07B BK</t>
  </si>
  <si>
    <t>240Hz</t>
  </si>
  <si>
    <t>QD OLED</t>
  </si>
  <si>
    <t>26.5" QD OLED , 2560x1440 , 240Hz ,(HDMI,DP)</t>
  </si>
  <si>
    <t>78 x 44.5 x 14.1</t>
  </si>
  <si>
    <t>PHL-27M2N8800/67</t>
  </si>
  <si>
    <t>QD OLED 26.5" 3840x2160 240Hz 1.07B BK</t>
  </si>
  <si>
    <t>26.5" QD OLED , 3840x2160 , 240Hz ,(HDMI,DP)</t>
  </si>
  <si>
    <t>Selling point : 26.5" QD OLED , 2560x1440 , 240Hz ,(HDMI,DP)</t>
  </si>
  <si>
    <t>26.5 inch</t>
  </si>
  <si>
    <t>0.2292 x 0.2292 mm</t>
  </si>
  <si>
    <t>2560 x 1440 @ 240 Hz (DP/HDMI)</t>
  </si>
  <si>
    <t>HDMI 2.1 x 2, DisplayPort 1.4 x 1</t>
  </si>
  <si>
    <t>0.03 ms (Grey to Grey)*</t>
  </si>
  <si>
    <t>SDR: 200 (APL 100%) nit, HDR:
400nits (APL 10%) nit</t>
  </si>
  <si>
    <t>1.5M:1</t>
  </si>
  <si>
    <t>609 x 531 x 261 mm</t>
  </si>
  <si>
    <t>5.98 kg</t>
  </si>
  <si>
    <t>Selling point : 26.5" QD OLED , 3840x2160 , 240Hz ,(HDMI,DP)</t>
  </si>
  <si>
    <t>0.153 x 0.153 mm</t>
  </si>
  <si>
    <t>SDR: 250 (APL 100%) nit, HDR: 450
(APL 10%) nit, HDR E/P: 1000 (APL 3%) nit</t>
  </si>
  <si>
    <t>1,500,000:1</t>
  </si>
  <si>
    <t>1.07B (10bits)</t>
  </si>
  <si>
    <t>HDMI 2.1 x 2, DisplayPort 2.1 x 1</t>
  </si>
  <si>
    <t>3840x2160 @ 240 Hz (HDMI/DP)</t>
  </si>
  <si>
    <t>609 X 514 X 275 mm</t>
  </si>
  <si>
    <t>7.14 kg</t>
  </si>
  <si>
    <t>AC POWER CORD ,DP 2.1</t>
  </si>
  <si>
    <t>PHL-27E1N1800A/67</t>
  </si>
  <si>
    <t>LED IPS 27inch 3840x2160 60Hz 1.07B BK</t>
  </si>
  <si>
    <t>27" IPS , 4K UHD(3840 x 2160) , 60Hz ,(HDMI,DP)</t>
  </si>
  <si>
    <t>66.3 x 51.9 x 15.2</t>
  </si>
  <si>
    <t>Selling point : 27" IPS , 4K UHD(3840 x 2160) , 60Hz ,(HDMI,DP)</t>
  </si>
  <si>
    <t>0.1554 x 0.1554 mm</t>
  </si>
  <si>
    <t>350 cd/m²</t>
  </si>
  <si>
    <t>1.07B (8bit+Hi-FRC)</t>
  </si>
  <si>
    <t>3840 x 2160 @ 60 Hz</t>
  </si>
  <si>
    <t>613 x 465 x 211 mm</t>
  </si>
  <si>
    <t>4.35 kg</t>
  </si>
  <si>
    <t>PRO NDP ex.vat</t>
  </si>
  <si>
    <t>PHL-22E2N1100L/67</t>
  </si>
  <si>
    <t>LED VA 21.5inch 1920x1080 OC120Hz 16.7M</t>
  </si>
  <si>
    <t>OC120Hz</t>
  </si>
  <si>
    <t>21.5" VA , Full HD(1920 x 1080) , OC120Hz , (VGA , HDMI)</t>
  </si>
  <si>
    <t>56.5 x 37.5 x 10.7</t>
  </si>
  <si>
    <t>Selling point : 21.5" VA , Full HD(1920 x 1080) , OC120Hz , (VGA , HDMI)</t>
  </si>
  <si>
    <t>4000.:1</t>
  </si>
  <si>
    <t>494 x 381 x 170 mm</t>
  </si>
  <si>
    <t>2.01 kg</t>
  </si>
  <si>
    <t>PHL-24B2N3200J/01</t>
  </si>
  <si>
    <t>LED IPS 23.8" 1920x1080 120Hz 16.7M BK</t>
  </si>
  <si>
    <t>VGA, HDMI, DP</t>
  </si>
  <si>
    <t>23.8" IPS , Full HD(1920 x 1080) , 120Hz ,(VGA,HDMI,DP) , Built-in Speaker</t>
  </si>
  <si>
    <t>61.5 x 38.5 x 13.9</t>
  </si>
  <si>
    <t>Selling point :  23.8" IPS , Full HD(1920 x 1080) , 120Hz ,(VGA,HDMI,DP) , Built-in Speaker</t>
  </si>
  <si>
    <t>23.8 inch / 60.47 cm</t>
  </si>
  <si>
    <t>0.2745 (H) mm x 0.2745 (V) mm</t>
  </si>
  <si>
    <t>VGA x 1, HDMI 1.4 x 1, DisplayPort 1.2 x 1</t>
  </si>
  <si>
    <t>542 x 499 x 229 mm</t>
  </si>
  <si>
    <t>4.70 kg</t>
  </si>
  <si>
    <t>POWER +DP 1.2</t>
  </si>
  <si>
    <t>PHL-27E2N1500L/67</t>
  </si>
  <si>
    <t>LED IPS 27" 2560x1440 75Hz 16.7M BK</t>
  </si>
  <si>
    <t>DP, HDMI</t>
  </si>
  <si>
    <t>69 x 42 x 12.6</t>
  </si>
  <si>
    <t>Selling point : 27" IPS , 2K QHD(2560x1440) , 75Hz ,(DP, HDMI)</t>
  </si>
  <si>
    <t>27" IPS , 2K QHD(2560x1440) , 75Hz ,(DP, HDMI)</t>
  </si>
  <si>
    <t>0.2331 x 0.2331 mm</t>
  </si>
  <si>
    <t>DP 1.4 x 1, HDMI 1.4 x 1</t>
  </si>
  <si>
    <t>2560x1440 @ 75Hz</t>
  </si>
  <si>
    <t>614 x 457 x 200 mm</t>
  </si>
  <si>
    <t>3.19 kg</t>
  </si>
  <si>
    <t>PHL-27M2N2100NF/67</t>
  </si>
  <si>
    <t>LED IPS 27" 1920x1080 144Hz 16.7M BK</t>
  </si>
  <si>
    <t>HDMI</t>
  </si>
  <si>
    <t>27" IPS , Full HD(1920x1080) , 144Hz ,(HDMI)</t>
  </si>
  <si>
    <t>Selling point : 27" IPS , Full HD(1920x1080) , 144Hz ,(HDMI)</t>
  </si>
  <si>
    <t>HDMI 1.4 x 1</t>
  </si>
  <si>
    <t>1920x1080 @ 144Hz (HDMI)</t>
  </si>
  <si>
    <t>3.56 kg</t>
  </si>
  <si>
    <t>PHL-27M2N3200PF/67</t>
  </si>
  <si>
    <t>LED Fast IPS 27" 1920x1080 OC260Hz 16.7M</t>
  </si>
  <si>
    <t>27" Fast IPS , Full HD(1920 x 1080) , OC260Hz ,(HDMI,DP)</t>
  </si>
  <si>
    <t>69 x 48 x 14.1</t>
  </si>
  <si>
    <t>Selling point : 27" Fast IPS , Full HD(1920 x 1080) , OC260Hz ,(HDMI,DP)</t>
  </si>
  <si>
    <t>0.3108 x 0.3108 mm</t>
  </si>
  <si>
    <t>1920x1080 @ 260Hz (Overclock*, HDMI/DP)</t>
  </si>
  <si>
    <t>614 x 463 x 216 mm</t>
  </si>
  <si>
    <t>3.85 kg</t>
  </si>
  <si>
    <t>Philips Monitor - Updated 1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</si>
</sst>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_-* #,##0_-;\-* #,##0_-;_-* &quot;-&quot;??_-;_-@_-"/>
    <numFmt numFmtId="166" formatCode="_(* #,##0_);_(* \(#,##0\);_(* &quot;-&quot;??_);_(@_)"/>
  </numFmts>
  <fonts count="32" x14ac:knownFonts="1">
    <font>
      <sz val="11"/>
      <color theme="1"/>
      <name val="Calibri"/>
      <family val="2"/>
      <charset val="222"/>
      <scheme val="minor"/>
    </font>
    <font>
      <sz val="11"/>
      <color indexed="8"/>
      <name val="Tahoma"/>
      <family val="2"/>
      <charset val="222"/>
    </font>
    <font>
      <b/>
      <sz val="10"/>
      <name val="Tahoma"/>
      <family val="2"/>
    </font>
    <font>
      <sz val="10"/>
      <name val="Tahoma"/>
      <family val="2"/>
    </font>
    <font>
      <sz val="11"/>
      <color theme="1"/>
      <name val="Calibri"/>
      <family val="2"/>
      <charset val="222"/>
      <scheme val="minor"/>
    </font>
    <font>
      <sz val="11"/>
      <color theme="1"/>
      <name val="Tahoma"/>
      <family val="2"/>
      <charset val="222"/>
    </font>
    <font>
      <u/>
      <sz val="11"/>
      <color theme="10"/>
      <name val="Tahoma"/>
      <family val="2"/>
      <charset val="222"/>
    </font>
    <font>
      <sz val="11"/>
      <color theme="1"/>
      <name val="Calibri"/>
      <family val="2"/>
      <scheme val="minor"/>
    </font>
    <font>
      <b/>
      <sz val="10"/>
      <color rgb="FFFF0000"/>
      <name val="Tahoma"/>
      <family val="2"/>
    </font>
    <font>
      <b/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65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8"/>
      <name val="Tahoma"/>
      <family val="2"/>
    </font>
    <font>
      <b/>
      <sz val="8"/>
      <color theme="1"/>
      <name val="Tahoma"/>
      <family val="2"/>
    </font>
    <font>
      <sz val="8"/>
      <name val="Tahoma"/>
      <family val="2"/>
    </font>
    <font>
      <u/>
      <sz val="8"/>
      <color theme="10"/>
      <name val="Tahoma"/>
      <family val="2"/>
    </font>
    <font>
      <i/>
      <sz val="8"/>
      <name val="Tahoma"/>
      <family val="2"/>
    </font>
    <font>
      <sz val="8"/>
      <color theme="1"/>
      <name val="Tahoma"/>
      <family val="2"/>
    </font>
    <font>
      <b/>
      <sz val="12"/>
      <name val="Tahoma"/>
      <family val="2"/>
    </font>
  </fonts>
  <fills count="39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0">
    <xf numFmtId="0" fontId="0" fillId="0" borderId="0"/>
    <xf numFmtId="164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1" fillId="0" borderId="10" applyNumberFormat="0" applyFill="0" applyAlignment="0" applyProtection="0"/>
    <xf numFmtId="0" fontId="12" fillId="0" borderId="11" applyNumberFormat="0" applyFill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7" borderId="0" applyNumberFormat="0" applyBorder="0" applyAlignment="0" applyProtection="0"/>
    <xf numFmtId="0" fontId="16" fillId="8" borderId="12" applyNumberFormat="0" applyAlignment="0" applyProtection="0"/>
    <xf numFmtId="0" fontId="17" fillId="9" borderId="13" applyNumberFormat="0" applyAlignment="0" applyProtection="0"/>
    <xf numFmtId="0" fontId="18" fillId="9" borderId="12" applyNumberFormat="0" applyAlignment="0" applyProtection="0"/>
    <xf numFmtId="0" fontId="19" fillId="0" borderId="14" applyNumberFormat="0" applyFill="0" applyAlignment="0" applyProtection="0"/>
    <xf numFmtId="0" fontId="20" fillId="10" borderId="15" applyNumberFormat="0" applyAlignment="0" applyProtection="0"/>
    <xf numFmtId="0" fontId="21" fillId="0" borderId="0" applyNumberFormat="0" applyFill="0" applyBorder="0" applyAlignment="0" applyProtection="0"/>
    <xf numFmtId="0" fontId="4" fillId="11" borderId="16" applyNumberFormat="0" applyFont="0" applyAlignment="0" applyProtection="0"/>
    <xf numFmtId="0" fontId="22" fillId="0" borderId="0" applyNumberFormat="0" applyFill="0" applyBorder="0" applyAlignment="0" applyProtection="0"/>
    <xf numFmtId="0" fontId="23" fillId="0" borderId="17" applyNumberFormat="0" applyFill="0" applyAlignment="0" applyProtection="0"/>
    <xf numFmtId="0" fontId="2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24" fillId="35" borderId="0" applyNumberFormat="0" applyBorder="0" applyAlignment="0" applyProtection="0"/>
  </cellStyleXfs>
  <cellXfs count="92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165" fontId="3" fillId="0" borderId="0" xfId="1" applyNumberFormat="1" applyFont="1"/>
    <xf numFmtId="0" fontId="3" fillId="4" borderId="7" xfId="8" applyFont="1" applyFill="1" applyBorder="1" applyAlignment="1">
      <alignment vertical="center"/>
    </xf>
    <xf numFmtId="0" fontId="2" fillId="4" borderId="1" xfId="8" applyFont="1" applyFill="1" applyBorder="1" applyAlignment="1">
      <alignment vertical="center"/>
    </xf>
    <xf numFmtId="165" fontId="2" fillId="4" borderId="1" xfId="1" applyNumberFormat="1" applyFont="1" applyFill="1" applyBorder="1" applyAlignment="1">
      <alignment vertical="center"/>
    </xf>
    <xf numFmtId="165" fontId="3" fillId="4" borderId="5" xfId="1" applyNumberFormat="1" applyFont="1" applyFill="1" applyBorder="1" applyAlignment="1">
      <alignment vertical="center"/>
    </xf>
    <xf numFmtId="0" fontId="3" fillId="4" borderId="5" xfId="8" applyFont="1" applyFill="1" applyBorder="1" applyAlignment="1">
      <alignment vertical="center"/>
    </xf>
    <xf numFmtId="0" fontId="2" fillId="4" borderId="7" xfId="8" applyFont="1" applyFill="1" applyBorder="1" applyAlignment="1">
      <alignment vertical="center"/>
    </xf>
    <xf numFmtId="165" fontId="2" fillId="4" borderId="5" xfId="1" applyNumberFormat="1" applyFont="1" applyFill="1" applyBorder="1" applyAlignment="1">
      <alignment vertical="center"/>
    </xf>
    <xf numFmtId="0" fontId="2" fillId="4" borderId="5" xfId="8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5" xfId="4" applyNumberFormat="1" applyFont="1" applyFill="1" applyBorder="1" applyAlignment="1">
      <alignment horizontal="center" vertical="center"/>
    </xf>
    <xf numFmtId="165" fontId="2" fillId="3" borderId="8" xfId="1" applyNumberFormat="1" applyFont="1" applyFill="1" applyBorder="1" applyAlignment="1">
      <alignment horizontal="center" vertical="center"/>
    </xf>
    <xf numFmtId="0" fontId="2" fillId="2" borderId="4" xfId="3" applyNumberFormat="1" applyFont="1" applyFill="1" applyBorder="1" applyAlignment="1">
      <alignment horizontal="center" vertical="center"/>
    </xf>
    <xf numFmtId="165" fontId="2" fillId="2" borderId="6" xfId="1" applyNumberFormat="1" applyFont="1" applyFill="1" applyBorder="1" applyAlignment="1">
      <alignment horizontal="center" vertical="center"/>
    </xf>
    <xf numFmtId="165" fontId="2" fillId="3" borderId="18" xfId="1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vertical="center"/>
    </xf>
    <xf numFmtId="0" fontId="2" fillId="2" borderId="5" xfId="1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horizontal="left" vertical="center"/>
    </xf>
    <xf numFmtId="0" fontId="2" fillId="36" borderId="4" xfId="9" applyFont="1" applyFill="1" applyBorder="1" applyAlignment="1">
      <alignment vertical="center"/>
    </xf>
    <xf numFmtId="0" fontId="3" fillId="36" borderId="2" xfId="9" applyFont="1" applyFill="1" applyBorder="1" applyAlignment="1">
      <alignment vertical="center"/>
    </xf>
    <xf numFmtId="165" fontId="3" fillId="36" borderId="0" xfId="1" applyNumberFormat="1" applyFont="1" applyFill="1" applyBorder="1" applyAlignment="1">
      <alignment vertical="center"/>
    </xf>
    <xf numFmtId="0" fontId="2" fillId="36" borderId="4" xfId="3" applyNumberFormat="1" applyFont="1" applyFill="1" applyBorder="1" applyAlignment="1">
      <alignment horizontal="left" vertical="center"/>
    </xf>
    <xf numFmtId="0" fontId="2" fillId="36" borderId="4" xfId="3" applyNumberFormat="1" applyFont="1" applyFill="1" applyBorder="1" applyAlignment="1">
      <alignment horizontal="center" vertical="center"/>
    </xf>
    <xf numFmtId="0" fontId="2" fillId="36" borderId="4" xfId="10" applyFont="1" applyFill="1" applyBorder="1" applyAlignment="1">
      <alignment vertical="center"/>
    </xf>
    <xf numFmtId="0" fontId="3" fillId="36" borderId="2" xfId="10" applyFont="1" applyFill="1" applyBorder="1" applyAlignment="1">
      <alignment vertical="center"/>
    </xf>
    <xf numFmtId="165" fontId="2" fillId="36" borderId="0" xfId="1" applyNumberFormat="1" applyFont="1" applyFill="1" applyBorder="1" applyAlignment="1">
      <alignment horizontal="center" vertical="center"/>
    </xf>
    <xf numFmtId="0" fontId="3" fillId="36" borderId="2" xfId="0" applyFont="1" applyFill="1" applyBorder="1" applyAlignment="1">
      <alignment vertical="center"/>
    </xf>
    <xf numFmtId="0" fontId="2" fillId="36" borderId="4" xfId="11" applyFont="1" applyFill="1" applyBorder="1" applyAlignment="1">
      <alignment vertical="center"/>
    </xf>
    <xf numFmtId="0" fontId="2" fillId="36" borderId="6" xfId="10" applyFont="1" applyFill="1" applyBorder="1" applyAlignment="1">
      <alignment vertical="center"/>
    </xf>
    <xf numFmtId="0" fontId="3" fillId="36" borderId="3" xfId="10" applyFont="1" applyFill="1" applyBorder="1" applyAlignment="1">
      <alignment vertical="center"/>
    </xf>
    <xf numFmtId="165" fontId="3" fillId="36" borderId="19" xfId="1" applyNumberFormat="1" applyFont="1" applyFill="1" applyBorder="1" applyAlignment="1">
      <alignment vertical="center"/>
    </xf>
    <xf numFmtId="165" fontId="2" fillId="36" borderId="19" xfId="1" applyNumberFormat="1" applyFont="1" applyFill="1" applyBorder="1" applyAlignment="1">
      <alignment horizontal="center" vertical="center"/>
    </xf>
    <xf numFmtId="0" fontId="2" fillId="36" borderId="6" xfId="3" applyNumberFormat="1" applyFont="1" applyFill="1" applyBorder="1" applyAlignment="1">
      <alignment horizontal="left" vertical="center"/>
    </xf>
    <xf numFmtId="0" fontId="2" fillId="36" borderId="4" xfId="6" applyNumberFormat="1" applyFont="1" applyFill="1" applyBorder="1" applyAlignment="1" applyProtection="1">
      <alignment horizontal="center" vertical="center"/>
    </xf>
    <xf numFmtId="165" fontId="2" fillId="36" borderId="0" xfId="1" applyNumberFormat="1" applyFont="1" applyFill="1" applyBorder="1" applyAlignment="1">
      <alignment vertical="center"/>
    </xf>
    <xf numFmtId="165" fontId="2" fillId="36" borderId="19" xfId="1" applyNumberFormat="1" applyFont="1" applyFill="1" applyBorder="1" applyAlignment="1">
      <alignment vertical="center"/>
    </xf>
    <xf numFmtId="0" fontId="3" fillId="36" borderId="4" xfId="0" applyFont="1" applyFill="1" applyBorder="1"/>
    <xf numFmtId="0" fontId="0" fillId="36" borderId="4" xfId="0" applyFill="1" applyBorder="1"/>
    <xf numFmtId="0" fontId="3" fillId="36" borderId="4" xfId="1" applyNumberFormat="1" applyFont="1" applyFill="1" applyBorder="1" applyAlignment="1">
      <alignment vertical="center"/>
    </xf>
    <xf numFmtId="0" fontId="3" fillId="36" borderId="6" xfId="1" applyNumberFormat="1" applyFont="1" applyFill="1" applyBorder="1" applyAlignment="1">
      <alignment vertical="center"/>
    </xf>
    <xf numFmtId="0" fontId="3" fillId="36" borderId="2" xfId="10" applyFont="1" applyFill="1" applyBorder="1" applyAlignment="1">
      <alignment vertical="center" wrapText="1"/>
    </xf>
    <xf numFmtId="0" fontId="3" fillId="36" borderId="2" xfId="0" applyFont="1" applyFill="1" applyBorder="1"/>
    <xf numFmtId="0" fontId="2" fillId="36" borderId="6" xfId="3" applyNumberFormat="1" applyFont="1" applyFill="1" applyBorder="1" applyAlignment="1">
      <alignment horizontal="center" vertical="center"/>
    </xf>
    <xf numFmtId="165" fontId="8" fillId="36" borderId="0" xfId="1" applyNumberFormat="1" applyFont="1" applyFill="1" applyBorder="1" applyAlignment="1">
      <alignment vertical="center"/>
    </xf>
    <xf numFmtId="0" fontId="3" fillId="36" borderId="4" xfId="10" applyFont="1" applyFill="1" applyBorder="1" applyAlignment="1">
      <alignment vertical="center"/>
    </xf>
    <xf numFmtId="0" fontId="2" fillId="36" borderId="4" xfId="1" applyNumberFormat="1" applyFont="1" applyFill="1" applyBorder="1" applyAlignment="1">
      <alignment vertical="center"/>
    </xf>
    <xf numFmtId="0" fontId="3" fillId="36" borderId="2" xfId="13" applyFont="1" applyFill="1" applyBorder="1" applyAlignment="1">
      <alignment vertical="center" wrapText="1"/>
    </xf>
    <xf numFmtId="0" fontId="2" fillId="0" borderId="4" xfId="3" applyNumberFormat="1" applyFont="1" applyFill="1" applyBorder="1" applyAlignment="1">
      <alignment horizontal="center" vertical="center"/>
    </xf>
    <xf numFmtId="0" fontId="3" fillId="36" borderId="21" xfId="10" applyFont="1" applyFill="1" applyBorder="1" applyAlignment="1">
      <alignment vertical="center"/>
    </xf>
    <xf numFmtId="0" fontId="3" fillId="36" borderId="22" xfId="10" applyFont="1" applyFill="1" applyBorder="1" applyAlignment="1">
      <alignment vertical="center"/>
    </xf>
    <xf numFmtId="165" fontId="3" fillId="36" borderId="21" xfId="1" applyNumberFormat="1" applyFont="1" applyFill="1" applyBorder="1" applyAlignment="1">
      <alignment vertical="center"/>
    </xf>
    <xf numFmtId="165" fontId="2" fillId="36" borderId="21" xfId="1" applyNumberFormat="1" applyFont="1" applyFill="1" applyBorder="1" applyAlignment="1">
      <alignment vertical="center"/>
    </xf>
    <xf numFmtId="165" fontId="2" fillId="36" borderId="22" xfId="1" applyNumberFormat="1" applyFont="1" applyFill="1" applyBorder="1" applyAlignment="1">
      <alignment vertical="center"/>
    </xf>
    <xf numFmtId="0" fontId="25" fillId="3" borderId="8" xfId="8" applyFont="1" applyFill="1" applyBorder="1" applyAlignment="1">
      <alignment horizontal="center" vertical="center"/>
    </xf>
    <xf numFmtId="0" fontId="25" fillId="3" borderId="1" xfId="8" applyFont="1" applyFill="1" applyBorder="1" applyAlignment="1">
      <alignment horizontal="center" vertical="center"/>
    </xf>
    <xf numFmtId="166" fontId="25" fillId="38" borderId="1" xfId="1" applyNumberFormat="1" applyFont="1" applyFill="1" applyBorder="1" applyAlignment="1">
      <alignment horizontal="center" vertical="center"/>
    </xf>
    <xf numFmtId="166" fontId="25" fillId="37" borderId="1" xfId="1" applyNumberFormat="1" applyFont="1" applyFill="1" applyBorder="1" applyAlignment="1">
      <alignment horizontal="center" vertical="center"/>
    </xf>
    <xf numFmtId="166" fontId="25" fillId="3" borderId="1" xfId="1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27" fillId="0" borderId="20" xfId="0" applyFont="1" applyBorder="1"/>
    <xf numFmtId="0" fontId="27" fillId="0" borderId="5" xfId="0" applyFont="1" applyBorder="1"/>
    <xf numFmtId="0" fontId="27" fillId="0" borderId="1" xfId="12" applyFont="1" applyBorder="1"/>
    <xf numFmtId="166" fontId="27" fillId="0" borderId="1" xfId="1" applyNumberFormat="1" applyFont="1" applyFill="1" applyBorder="1" applyAlignment="1">
      <alignment horizontal="center"/>
    </xf>
    <xf numFmtId="1" fontId="27" fillId="0" borderId="1" xfId="1" applyNumberFormat="1" applyFont="1" applyFill="1" applyBorder="1" applyAlignment="1">
      <alignment horizontal="center"/>
    </xf>
    <xf numFmtId="1" fontId="28" fillId="0" borderId="1" xfId="6" applyNumberFormat="1" applyFont="1" applyFill="1" applyBorder="1" applyAlignment="1" applyProtection="1">
      <alignment horizontal="center"/>
    </xf>
    <xf numFmtId="0" fontId="29" fillId="0" borderId="1" xfId="0" applyFont="1" applyBorder="1" applyAlignment="1">
      <alignment horizontal="left"/>
    </xf>
    <xf numFmtId="2" fontId="27" fillId="0" borderId="1" xfId="1" applyNumberFormat="1" applyFont="1" applyFill="1" applyBorder="1" applyAlignment="1">
      <alignment horizontal="center"/>
    </xf>
    <xf numFmtId="0" fontId="27" fillId="0" borderId="0" xfId="0" applyFont="1"/>
    <xf numFmtId="0" fontId="27" fillId="0" borderId="1" xfId="0" applyFont="1" applyBorder="1"/>
    <xf numFmtId="0" fontId="30" fillId="0" borderId="20" xfId="0" applyFont="1" applyBorder="1"/>
    <xf numFmtId="0" fontId="30" fillId="0" borderId="0" xfId="0" applyFont="1"/>
    <xf numFmtId="0" fontId="30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166" fontId="30" fillId="0" borderId="0" xfId="1" applyNumberFormat="1" applyFont="1" applyBorder="1" applyAlignment="1">
      <alignment horizontal="center"/>
    </xf>
    <xf numFmtId="166" fontId="27" fillId="0" borderId="0" xfId="1" applyNumberFormat="1" applyFont="1" applyBorder="1" applyAlignment="1">
      <alignment horizontal="center"/>
    </xf>
    <xf numFmtId="0" fontId="3" fillId="36" borderId="2" xfId="0" applyFont="1" applyFill="1" applyBorder="1" applyAlignment="1">
      <alignment wrapText="1"/>
    </xf>
    <xf numFmtId="0" fontId="27" fillId="0" borderId="20" xfId="0" applyFont="1" applyBorder="1" applyAlignment="1">
      <alignment wrapText="1"/>
    </xf>
    <xf numFmtId="0" fontId="3" fillId="36" borderId="21" xfId="10" applyFont="1" applyFill="1" applyBorder="1" applyAlignment="1">
      <alignment vertical="center" wrapText="1"/>
    </xf>
    <xf numFmtId="1" fontId="27" fillId="0" borderId="1" xfId="1" applyNumberFormat="1" applyFont="1" applyFill="1" applyBorder="1" applyAlignment="1">
      <alignment horizontal="left"/>
    </xf>
    <xf numFmtId="165" fontId="31" fillId="36" borderId="23" xfId="1" applyNumberFormat="1" applyFont="1" applyFill="1" applyBorder="1" applyAlignment="1">
      <alignment vertical="center"/>
    </xf>
    <xf numFmtId="165" fontId="3" fillId="36" borderId="24" xfId="1" applyNumberFormat="1" applyFont="1" applyFill="1" applyBorder="1" applyAlignment="1">
      <alignment vertical="center"/>
    </xf>
    <xf numFmtId="0" fontId="2" fillId="36" borderId="18" xfId="3" applyNumberFormat="1" applyFont="1" applyFill="1" applyBorder="1" applyAlignment="1">
      <alignment horizontal="center" vertical="center"/>
    </xf>
    <xf numFmtId="0" fontId="2" fillId="3" borderId="5" xfId="8" applyFont="1" applyFill="1" applyBorder="1" applyAlignment="1">
      <alignment horizontal="center" vertical="center"/>
    </xf>
    <xf numFmtId="0" fontId="2" fillId="3" borderId="8" xfId="8" applyFont="1" applyFill="1" applyBorder="1" applyAlignment="1">
      <alignment horizontal="right" vertical="center"/>
    </xf>
    <xf numFmtId="0" fontId="2" fillId="3" borderId="3" xfId="8" applyFont="1" applyFill="1" applyBorder="1" applyAlignment="1">
      <alignment horizontal="right" vertical="center"/>
    </xf>
    <xf numFmtId="0" fontId="2" fillId="3" borderId="1" xfId="8" applyFont="1" applyFill="1" applyBorder="1" applyAlignment="1">
      <alignment horizontal="center" vertical="center"/>
    </xf>
    <xf numFmtId="165" fontId="2" fillId="3" borderId="5" xfId="1" applyNumberFormat="1" applyFont="1" applyFill="1" applyBorder="1" applyAlignment="1">
      <alignment horizontal="center" vertical="center"/>
    </xf>
    <xf numFmtId="165" fontId="2" fillId="3" borderId="1" xfId="1" applyNumberFormat="1" applyFont="1" applyFill="1" applyBorder="1" applyAlignment="1">
      <alignment horizontal="center" vertical="center"/>
    </xf>
    <xf numFmtId="0" fontId="2" fillId="3" borderId="8" xfId="8" applyFont="1" applyFill="1" applyBorder="1" applyAlignment="1">
      <alignment horizontal="center" vertical="center"/>
    </xf>
  </cellXfs>
  <cellStyles count="60">
    <cellStyle name="20% - Accent1" xfId="37" builtinId="30" customBuiltin="1"/>
    <cellStyle name="20% - Accent2" xfId="41" builtinId="34" customBuiltin="1"/>
    <cellStyle name="20% - Accent3" xfId="45" builtinId="38" customBuiltin="1"/>
    <cellStyle name="20% - Accent4" xfId="49" builtinId="42" customBuiltin="1"/>
    <cellStyle name="20% - Accent5" xfId="53" builtinId="46" customBuiltin="1"/>
    <cellStyle name="20% - Accent6" xfId="57" builtinId="50" customBuiltin="1"/>
    <cellStyle name="40% - Accent1" xfId="38" builtinId="31" customBuiltin="1"/>
    <cellStyle name="40% - Accent2" xfId="42" builtinId="35" customBuiltin="1"/>
    <cellStyle name="40% - Accent3" xfId="46" builtinId="39" customBuiltin="1"/>
    <cellStyle name="40% - Accent4" xfId="50" builtinId="43" customBuiltin="1"/>
    <cellStyle name="40% - Accent5" xfId="54" builtinId="47" customBuiltin="1"/>
    <cellStyle name="40% - Accent6" xfId="58" builtinId="51" customBuiltin="1"/>
    <cellStyle name="60% - Accent1" xfId="39" builtinId="32" customBuiltin="1"/>
    <cellStyle name="60% - Accent2" xfId="43" builtinId="36" customBuiltin="1"/>
    <cellStyle name="60% - Accent3" xfId="47" builtinId="40" customBuiltin="1"/>
    <cellStyle name="60% - Accent4" xfId="51" builtinId="44" customBuiltin="1"/>
    <cellStyle name="60% - Accent5" xfId="55" builtinId="48" customBuiltin="1"/>
    <cellStyle name="60% - Accent6" xfId="59" builtinId="52" customBuiltin="1"/>
    <cellStyle name="Accent1" xfId="36" builtinId="29" customBuiltin="1"/>
    <cellStyle name="Accent2" xfId="40" builtinId="33" customBuiltin="1"/>
    <cellStyle name="Accent3" xfId="44" builtinId="37" customBuiltin="1"/>
    <cellStyle name="Accent4" xfId="48" builtinId="41" customBuiltin="1"/>
    <cellStyle name="Accent5" xfId="52" builtinId="45" customBuiltin="1"/>
    <cellStyle name="Accent6" xfId="56" builtinId="49" customBuiltin="1"/>
    <cellStyle name="Bad" xfId="25" builtinId="27" customBuiltin="1"/>
    <cellStyle name="Calculation" xfId="29" builtinId="22" customBuiltin="1"/>
    <cellStyle name="Check Cell" xfId="31" builtinId="23" customBuiltin="1"/>
    <cellStyle name="Comma" xfId="1" builtinId="3"/>
    <cellStyle name="Comma 14" xfId="2" xr:uid="{00000000-0005-0000-0000-00001C000000}"/>
    <cellStyle name="Comma 14 2" xfId="15" xr:uid="{00000000-0005-0000-0000-00001D000000}"/>
    <cellStyle name="Comma 2" xfId="14" xr:uid="{00000000-0005-0000-0000-00001E000000}"/>
    <cellStyle name="Comma 5" xfId="3" xr:uid="{00000000-0005-0000-0000-00001F000000}"/>
    <cellStyle name="Comma 5 2" xfId="16" xr:uid="{00000000-0005-0000-0000-000020000000}"/>
    <cellStyle name="Comma 8" xfId="4" xr:uid="{00000000-0005-0000-0000-000021000000}"/>
    <cellStyle name="Comma 8 2" xfId="17" xr:uid="{00000000-0005-0000-0000-000022000000}"/>
    <cellStyle name="Comma 9" xfId="5" xr:uid="{00000000-0005-0000-0000-000023000000}"/>
    <cellStyle name="Comma 9 2" xfId="18" xr:uid="{00000000-0005-0000-0000-000024000000}"/>
    <cellStyle name="Explanatory Text" xfId="34" builtinId="53" customBuiltin="1"/>
    <cellStyle name="Good" xfId="24" builtinId="26" customBuiltin="1"/>
    <cellStyle name="Heading 1" xfId="20" builtinId="16" customBuiltin="1"/>
    <cellStyle name="Heading 2" xfId="21" builtinId="17" customBuiltin="1"/>
    <cellStyle name="Heading 3" xfId="22" builtinId="18" customBuiltin="1"/>
    <cellStyle name="Heading 4" xfId="23" builtinId="19" customBuiltin="1"/>
    <cellStyle name="Hyperlink" xfId="6" builtinId="8"/>
    <cellStyle name="Input" xfId="27" builtinId="20" customBuiltin="1"/>
    <cellStyle name="Linked Cell" xfId="30" builtinId="24" customBuiltin="1"/>
    <cellStyle name="Neutral" xfId="26" builtinId="28" customBuiltin="1"/>
    <cellStyle name="Normal" xfId="0" builtinId="0"/>
    <cellStyle name="Normal 132" xfId="7" xr:uid="{00000000-0005-0000-0000-000030000000}"/>
    <cellStyle name="Normal 3" xfId="8" xr:uid="{00000000-0005-0000-0000-000031000000}"/>
    <cellStyle name="Normal 4" xfId="9" xr:uid="{00000000-0005-0000-0000-000032000000}"/>
    <cellStyle name="Normal 5" xfId="10" xr:uid="{00000000-0005-0000-0000-000033000000}"/>
    <cellStyle name="Normal 6" xfId="11" xr:uid="{00000000-0005-0000-0000-000034000000}"/>
    <cellStyle name="Normal 8" xfId="12" xr:uid="{00000000-0005-0000-0000-000035000000}"/>
    <cellStyle name="Normal 9" xfId="13" xr:uid="{00000000-0005-0000-0000-000036000000}"/>
    <cellStyle name="Note" xfId="33" builtinId="10" customBuiltin="1"/>
    <cellStyle name="Output" xfId="28" builtinId="21" customBuiltin="1"/>
    <cellStyle name="Title" xfId="19" builtinId="15" customBuiltin="1"/>
    <cellStyle name="Total" xfId="35" builtinId="25" customBuiltin="1"/>
    <cellStyle name="Warning Text" xfId="32" builtinId="11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1006475</xdr:colOff>
      <xdr:row>3</xdr:row>
      <xdr:rowOff>15875</xdr:rowOff>
    </xdr:to>
    <xdr:pic>
      <xdr:nvPicPr>
        <xdr:cNvPr id="1087" name="Picture 1" descr="12 Smart Innovations of Philips Monitors - Innovation Hub ...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996950" cy="482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documents.philips.com/assets/20230609/7e817e7155ac49aa8e2fb01c006421cc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</sheetPr>
  <dimension ref="A1:AB20"/>
  <sheetViews>
    <sheetView zoomScale="90" zoomScaleNormal="90" workbookViewId="0">
      <pane xSplit="6" ySplit="1" topLeftCell="G2" activePane="bottomRight" state="frozen"/>
      <selection pane="topRight"/>
      <selection pane="bottomLeft"/>
      <selection pane="bottomRight" activeCell="I1" sqref="I1:I1048576"/>
    </sheetView>
  </sheetViews>
  <sheetFormatPr baseColWidth="10" defaultColWidth="4.83203125" defaultRowHeight="11.25" customHeight="1" x14ac:dyDescent="0.15"/>
  <cols>
    <col min="1" max="1" width="5" style="73" bestFit="1" customWidth="1"/>
    <col min="2" max="2" width="8.83203125" style="73" bestFit="1" customWidth="1"/>
    <col min="3" max="3" width="10.6640625" style="73" bestFit="1" customWidth="1"/>
    <col min="4" max="4" width="21.6640625" style="73" customWidth="1"/>
    <col min="5" max="5" width="18.1640625" style="73" bestFit="1" customWidth="1"/>
    <col min="6" max="6" width="34.33203125" style="73" bestFit="1" customWidth="1"/>
    <col min="7" max="7" width="15.33203125" style="76" customWidth="1"/>
    <col min="8" max="8" width="16.1640625" style="76" hidden="1" customWidth="1"/>
    <col min="9" max="9" width="19.1640625" style="76" bestFit="1" customWidth="1"/>
    <col min="10" max="10" width="20.1640625" style="76" bestFit="1" customWidth="1"/>
    <col min="11" max="11" width="22.1640625" style="75" bestFit="1" customWidth="1"/>
    <col min="12" max="12" width="30" style="75" bestFit="1" customWidth="1"/>
    <col min="13" max="13" width="18.83203125" style="75" bestFit="1" customWidth="1"/>
    <col min="14" max="14" width="92.83203125" style="75" customWidth="1"/>
    <col min="15" max="15" width="18.33203125" style="75" bestFit="1" customWidth="1"/>
    <col min="16" max="16" width="30.1640625" style="75" bestFit="1" customWidth="1"/>
    <col min="17" max="17" width="16.1640625" style="75" bestFit="1" customWidth="1"/>
    <col min="18" max="18" width="12.83203125" style="74" bestFit="1" customWidth="1"/>
    <col min="19" max="19" width="3.83203125" style="73" hidden="1" customWidth="1"/>
    <col min="20" max="20" width="5.1640625" style="73" hidden="1" customWidth="1"/>
    <col min="21" max="21" width="13.33203125" style="73" bestFit="1" customWidth="1"/>
    <col min="22" max="22" width="13.1640625" style="73" bestFit="1" customWidth="1"/>
    <col min="23" max="23" width="13.1640625" style="73" hidden="1" customWidth="1"/>
    <col min="24" max="24" width="5.33203125" style="73" hidden="1" customWidth="1"/>
    <col min="25" max="25" width="16.83203125" style="73" hidden="1" customWidth="1"/>
    <col min="26" max="26" width="11.1640625" style="75" hidden="1" customWidth="1"/>
    <col min="27" max="27" width="20.83203125" style="75" hidden="1" customWidth="1"/>
    <col min="28" max="28" width="6" style="75" bestFit="1" customWidth="1"/>
    <col min="29" max="16384" width="4.83203125" style="73"/>
  </cols>
  <sheetData>
    <row r="1" spans="1:28" s="61" customFormat="1" ht="11.25" customHeight="1" x14ac:dyDescent="0.15">
      <c r="A1" s="56" t="s">
        <v>1</v>
      </c>
      <c r="B1" s="56" t="s">
        <v>2</v>
      </c>
      <c r="C1" s="56" t="s">
        <v>3</v>
      </c>
      <c r="D1" s="56" t="s">
        <v>4</v>
      </c>
      <c r="E1" s="57" t="s">
        <v>7</v>
      </c>
      <c r="F1" s="57" t="s">
        <v>8</v>
      </c>
      <c r="G1" s="58" t="s">
        <v>0</v>
      </c>
      <c r="H1" s="58" t="s">
        <v>9</v>
      </c>
      <c r="I1" s="59" t="s">
        <v>224</v>
      </c>
      <c r="J1" s="59" t="s">
        <v>10</v>
      </c>
      <c r="K1" s="60" t="s">
        <v>18</v>
      </c>
      <c r="L1" s="60" t="s">
        <v>155</v>
      </c>
      <c r="M1" s="60" t="s">
        <v>19</v>
      </c>
      <c r="N1" s="60" t="s">
        <v>15</v>
      </c>
      <c r="O1" s="60" t="s">
        <v>13</v>
      </c>
      <c r="P1" s="60" t="s">
        <v>16</v>
      </c>
      <c r="Q1" s="60" t="s">
        <v>17</v>
      </c>
      <c r="R1" s="60" t="s">
        <v>20</v>
      </c>
      <c r="S1" s="56" t="s">
        <v>21</v>
      </c>
      <c r="T1" s="56" t="s">
        <v>22</v>
      </c>
      <c r="U1" s="56" t="s">
        <v>23</v>
      </c>
      <c r="V1" s="56" t="s">
        <v>24</v>
      </c>
      <c r="W1" s="56" t="s">
        <v>25</v>
      </c>
      <c r="X1" s="56" t="s">
        <v>5</v>
      </c>
      <c r="Y1" s="56" t="s">
        <v>6</v>
      </c>
      <c r="Z1" s="60" t="s">
        <v>14</v>
      </c>
      <c r="AA1" s="60" t="s">
        <v>11</v>
      </c>
      <c r="AB1" s="60" t="s">
        <v>12</v>
      </c>
    </row>
    <row r="2" spans="1:28" s="70" customFormat="1" ht="11.25" customHeight="1" x14ac:dyDescent="0.15">
      <c r="A2" s="62" t="s">
        <v>31</v>
      </c>
      <c r="B2" s="62" t="s">
        <v>32</v>
      </c>
      <c r="C2" s="62" t="s">
        <v>227</v>
      </c>
      <c r="D2" s="62" t="s">
        <v>33</v>
      </c>
      <c r="E2" s="63" t="s">
        <v>225</v>
      </c>
      <c r="F2" s="71" t="s">
        <v>226</v>
      </c>
      <c r="G2" s="65">
        <v>1940</v>
      </c>
      <c r="H2" s="65">
        <f t="shared" ref="H2" si="0">G2/1.07</f>
        <v>1813.0841121495325</v>
      </c>
      <c r="I2" s="65"/>
      <c r="J2" s="65"/>
      <c r="K2" s="66"/>
      <c r="L2" s="81"/>
      <c r="M2" s="67"/>
      <c r="N2" s="68" t="s">
        <v>228</v>
      </c>
      <c r="O2" s="66">
        <v>8721038008012</v>
      </c>
      <c r="P2" s="66" t="s">
        <v>229</v>
      </c>
      <c r="Q2" s="69">
        <v>3.84</v>
      </c>
      <c r="R2" s="68"/>
      <c r="S2" s="62"/>
      <c r="T2" s="62"/>
      <c r="U2" s="79" t="s">
        <v>118</v>
      </c>
      <c r="V2" s="62" t="s">
        <v>117</v>
      </c>
      <c r="W2" s="62"/>
      <c r="X2" s="62"/>
      <c r="Y2" s="62"/>
      <c r="Z2" s="66"/>
      <c r="AA2" s="66" t="s">
        <v>28</v>
      </c>
      <c r="AB2" s="66" t="s">
        <v>29</v>
      </c>
    </row>
    <row r="3" spans="1:28" s="70" customFormat="1" ht="11.25" customHeight="1" x14ac:dyDescent="0.15">
      <c r="A3" s="62" t="s">
        <v>31</v>
      </c>
      <c r="B3" s="62" t="s">
        <v>32</v>
      </c>
      <c r="C3" s="62" t="s">
        <v>26</v>
      </c>
      <c r="D3" s="62" t="s">
        <v>102</v>
      </c>
      <c r="E3" s="63" t="s">
        <v>100</v>
      </c>
      <c r="F3" s="71" t="s">
        <v>101</v>
      </c>
      <c r="G3" s="65">
        <v>7750</v>
      </c>
      <c r="H3" s="65">
        <f t="shared" ref="H3:H15" si="1">G3/1.07</f>
        <v>7242.9906542056069</v>
      </c>
      <c r="I3" s="65"/>
      <c r="J3" s="65"/>
      <c r="K3" s="66"/>
      <c r="L3" s="81"/>
      <c r="M3" s="67"/>
      <c r="N3" s="68" t="s">
        <v>103</v>
      </c>
      <c r="O3" s="66">
        <v>8721038003222</v>
      </c>
      <c r="P3" s="66" t="s">
        <v>104</v>
      </c>
      <c r="Q3" s="69">
        <v>7.46</v>
      </c>
      <c r="R3" s="68"/>
      <c r="S3" s="62"/>
      <c r="T3" s="62"/>
      <c r="U3" s="62" t="s">
        <v>30</v>
      </c>
      <c r="V3" s="62" t="s">
        <v>117</v>
      </c>
      <c r="W3" s="62"/>
      <c r="X3" s="62"/>
      <c r="Y3" s="62"/>
      <c r="Z3" s="66"/>
      <c r="AA3" s="66" t="s">
        <v>28</v>
      </c>
      <c r="AB3" s="66" t="s">
        <v>29</v>
      </c>
    </row>
    <row r="4" spans="1:28" s="70" customFormat="1" ht="11.25" customHeight="1" x14ac:dyDescent="0.15">
      <c r="A4" s="62" t="s">
        <v>34</v>
      </c>
      <c r="B4" s="62" t="s">
        <v>32</v>
      </c>
      <c r="C4" s="62" t="s">
        <v>142</v>
      </c>
      <c r="D4" s="62" t="s">
        <v>35</v>
      </c>
      <c r="E4" s="63" t="s">
        <v>140</v>
      </c>
      <c r="F4" s="64" t="s">
        <v>141</v>
      </c>
      <c r="G4" s="65">
        <v>2650</v>
      </c>
      <c r="H4" s="65">
        <f t="shared" ref="H4:H5" si="2">G4/1.07</f>
        <v>2476.6355140186915</v>
      </c>
      <c r="I4" s="65"/>
      <c r="J4" s="65"/>
      <c r="K4" s="66"/>
      <c r="L4" s="81"/>
      <c r="M4" s="66"/>
      <c r="N4" s="68" t="s">
        <v>143</v>
      </c>
      <c r="O4" s="66">
        <v>8721038007831</v>
      </c>
      <c r="P4" s="66" t="s">
        <v>144</v>
      </c>
      <c r="Q4" s="69">
        <v>4.45</v>
      </c>
      <c r="R4" s="68"/>
      <c r="S4" s="62"/>
      <c r="T4" s="62"/>
      <c r="U4" s="62" t="s">
        <v>30</v>
      </c>
      <c r="V4" s="62" t="s">
        <v>117</v>
      </c>
      <c r="W4" s="62"/>
      <c r="X4" s="62" t="s">
        <v>27</v>
      </c>
      <c r="Y4" s="62"/>
      <c r="Z4" s="66"/>
      <c r="AA4" s="66" t="s">
        <v>28</v>
      </c>
      <c r="AB4" s="66" t="s">
        <v>29</v>
      </c>
    </row>
    <row r="5" spans="1:28" s="70" customFormat="1" ht="11.25" customHeight="1" x14ac:dyDescent="0.15">
      <c r="A5" s="62" t="s">
        <v>34</v>
      </c>
      <c r="B5" s="62" t="s">
        <v>32</v>
      </c>
      <c r="C5" s="62" t="s">
        <v>156</v>
      </c>
      <c r="D5" s="62" t="s">
        <v>35</v>
      </c>
      <c r="E5" s="63" t="s">
        <v>163</v>
      </c>
      <c r="F5" s="71" t="s">
        <v>164</v>
      </c>
      <c r="G5" s="65">
        <v>3650</v>
      </c>
      <c r="H5" s="65">
        <f t="shared" si="2"/>
        <v>3411.2149532710278</v>
      </c>
      <c r="I5" s="65"/>
      <c r="J5" s="65"/>
      <c r="K5" s="66"/>
      <c r="L5" s="81"/>
      <c r="M5" s="67"/>
      <c r="N5" s="68" t="s">
        <v>165</v>
      </c>
      <c r="O5" s="66">
        <v>8721038008876</v>
      </c>
      <c r="P5" s="66" t="s">
        <v>166</v>
      </c>
      <c r="Q5" s="69">
        <v>5.27</v>
      </c>
      <c r="R5" s="68"/>
      <c r="S5" s="62"/>
      <c r="T5" s="62"/>
      <c r="U5" s="62" t="s">
        <v>30</v>
      </c>
      <c r="V5" s="62" t="s">
        <v>117</v>
      </c>
      <c r="W5" s="62"/>
      <c r="X5" s="62"/>
      <c r="Y5" s="62"/>
      <c r="Z5" s="66"/>
      <c r="AA5" s="66" t="s">
        <v>28</v>
      </c>
      <c r="AB5" s="66" t="s">
        <v>29</v>
      </c>
    </row>
    <row r="6" spans="1:28" s="70" customFormat="1" ht="11.25" customHeight="1" x14ac:dyDescent="0.15">
      <c r="A6" s="62" t="s">
        <v>34</v>
      </c>
      <c r="B6" s="62" t="s">
        <v>32</v>
      </c>
      <c r="C6" s="62" t="s">
        <v>129</v>
      </c>
      <c r="D6" s="62" t="s">
        <v>236</v>
      </c>
      <c r="E6" s="63" t="s">
        <v>234</v>
      </c>
      <c r="F6" s="71" t="s">
        <v>235</v>
      </c>
      <c r="G6" s="65">
        <v>3690</v>
      </c>
      <c r="H6" s="65">
        <f t="shared" ref="H6" si="3">G6/1.07</f>
        <v>3448.5981308411215</v>
      </c>
      <c r="I6" s="65"/>
      <c r="J6" s="65"/>
      <c r="K6" s="66"/>
      <c r="L6" s="81"/>
      <c r="M6" s="67"/>
      <c r="N6" s="68" t="s">
        <v>237</v>
      </c>
      <c r="O6" s="66">
        <v>8721038002270</v>
      </c>
      <c r="P6" s="66" t="s">
        <v>238</v>
      </c>
      <c r="Q6" s="69">
        <v>6.61</v>
      </c>
      <c r="R6" s="68"/>
      <c r="S6" s="62"/>
      <c r="T6" s="62"/>
      <c r="U6" s="62" t="s">
        <v>30</v>
      </c>
      <c r="V6" s="62" t="s">
        <v>117</v>
      </c>
      <c r="W6" s="62"/>
      <c r="X6" s="62"/>
      <c r="Y6" s="62"/>
      <c r="Z6" s="66"/>
      <c r="AA6" s="66" t="s">
        <v>28</v>
      </c>
      <c r="AB6" s="66" t="s">
        <v>29</v>
      </c>
    </row>
    <row r="7" spans="1:28" s="70" customFormat="1" ht="11.25" customHeight="1" x14ac:dyDescent="0.15">
      <c r="A7" s="62" t="s">
        <v>34</v>
      </c>
      <c r="B7" s="62" t="s">
        <v>32</v>
      </c>
      <c r="C7" s="62" t="s">
        <v>26</v>
      </c>
      <c r="D7" s="62" t="s">
        <v>102</v>
      </c>
      <c r="E7" s="63" t="s">
        <v>119</v>
      </c>
      <c r="F7" s="71" t="s">
        <v>120</v>
      </c>
      <c r="G7" s="65">
        <v>8690</v>
      </c>
      <c r="H7" s="65">
        <f t="shared" si="1"/>
        <v>8121.4953271028035</v>
      </c>
      <c r="I7" s="65"/>
      <c r="J7" s="65"/>
      <c r="K7" s="66"/>
      <c r="L7" s="81"/>
      <c r="M7" s="67"/>
      <c r="N7" s="68" t="s">
        <v>122</v>
      </c>
      <c r="O7" s="66">
        <v>8712581756802</v>
      </c>
      <c r="P7" s="66" t="s">
        <v>121</v>
      </c>
      <c r="Q7" s="69">
        <v>11</v>
      </c>
      <c r="R7" s="68"/>
      <c r="S7" s="62"/>
      <c r="T7" s="62"/>
      <c r="U7" s="62" t="s">
        <v>30</v>
      </c>
      <c r="V7" s="62" t="s">
        <v>117</v>
      </c>
      <c r="W7" s="62"/>
      <c r="X7" s="62"/>
      <c r="Y7" s="62"/>
      <c r="Z7" s="66"/>
      <c r="AA7" s="66" t="s">
        <v>28</v>
      </c>
      <c r="AB7" s="66" t="s">
        <v>29</v>
      </c>
    </row>
    <row r="8" spans="1:28" s="70" customFormat="1" ht="11.25" customHeight="1" x14ac:dyDescent="0.15">
      <c r="A8" s="62" t="s">
        <v>34</v>
      </c>
      <c r="B8" s="62" t="s">
        <v>32</v>
      </c>
      <c r="C8" s="62" t="s">
        <v>142</v>
      </c>
      <c r="D8" s="62" t="s">
        <v>259</v>
      </c>
      <c r="E8" s="63" t="s">
        <v>257</v>
      </c>
      <c r="F8" s="71" t="s">
        <v>258</v>
      </c>
      <c r="G8" s="65">
        <v>3250</v>
      </c>
      <c r="H8" s="65">
        <f t="shared" ref="H8" si="4">G8/1.07</f>
        <v>3037.3831775700933</v>
      </c>
      <c r="I8" s="65"/>
      <c r="J8" s="65"/>
      <c r="K8" s="81"/>
      <c r="L8" s="81"/>
      <c r="M8" s="67"/>
      <c r="N8" s="68" t="s">
        <v>260</v>
      </c>
      <c r="O8" s="66">
        <v>8721038008197</v>
      </c>
      <c r="P8" s="66" t="s">
        <v>159</v>
      </c>
      <c r="Q8" s="69">
        <v>6.03</v>
      </c>
      <c r="R8" s="68"/>
      <c r="S8" s="62"/>
      <c r="T8" s="62"/>
      <c r="U8" s="62" t="s">
        <v>30</v>
      </c>
      <c r="V8" s="62" t="s">
        <v>117</v>
      </c>
      <c r="W8" s="62"/>
      <c r="X8" s="62"/>
      <c r="Y8" s="62"/>
      <c r="Z8" s="66"/>
      <c r="AA8" s="66" t="s">
        <v>28</v>
      </c>
      <c r="AB8" s="66" t="s">
        <v>29</v>
      </c>
    </row>
    <row r="9" spans="1:28" s="70" customFormat="1" ht="10.25" customHeight="1" x14ac:dyDescent="0.15">
      <c r="A9" s="62" t="s">
        <v>34</v>
      </c>
      <c r="B9" s="62" t="s">
        <v>158</v>
      </c>
      <c r="C9" s="62" t="s">
        <v>98</v>
      </c>
      <c r="D9" s="62" t="s">
        <v>248</v>
      </c>
      <c r="E9" s="63" t="s">
        <v>246</v>
      </c>
      <c r="F9" s="71" t="s">
        <v>247</v>
      </c>
      <c r="G9" s="65">
        <v>3350</v>
      </c>
      <c r="H9" s="65">
        <f t="shared" ref="H9:H10" si="5">G9/1.07</f>
        <v>3130.8411214953271</v>
      </c>
      <c r="I9" s="65"/>
      <c r="J9" s="65"/>
      <c r="K9" s="81"/>
      <c r="L9" s="81"/>
      <c r="M9" s="67"/>
      <c r="N9" s="68" t="s">
        <v>251</v>
      </c>
      <c r="O9" s="66">
        <v>8721038005196</v>
      </c>
      <c r="P9" s="66" t="s">
        <v>249</v>
      </c>
      <c r="Q9" s="69">
        <v>5.44</v>
      </c>
      <c r="R9" s="68"/>
      <c r="S9" s="62"/>
      <c r="T9" s="62"/>
      <c r="U9" s="62" t="s">
        <v>30</v>
      </c>
      <c r="V9" s="62" t="s">
        <v>117</v>
      </c>
      <c r="W9" s="62"/>
      <c r="X9" s="62"/>
      <c r="Y9" s="62"/>
      <c r="Z9" s="66"/>
      <c r="AA9" s="66" t="s">
        <v>28</v>
      </c>
      <c r="AB9" s="66" t="s">
        <v>29</v>
      </c>
    </row>
    <row r="10" spans="1:28" s="70" customFormat="1" ht="11.25" customHeight="1" x14ac:dyDescent="0.15">
      <c r="A10" s="62" t="s">
        <v>34</v>
      </c>
      <c r="B10" s="62" t="s">
        <v>32</v>
      </c>
      <c r="C10" s="62" t="s">
        <v>156</v>
      </c>
      <c r="D10" s="62" t="s">
        <v>35</v>
      </c>
      <c r="E10" s="63" t="s">
        <v>265</v>
      </c>
      <c r="F10" s="71" t="s">
        <v>266</v>
      </c>
      <c r="G10" s="65">
        <v>4250</v>
      </c>
      <c r="H10" s="65">
        <f t="shared" si="5"/>
        <v>3971.9626168224295</v>
      </c>
      <c r="I10" s="65"/>
      <c r="J10" s="65"/>
      <c r="K10" s="66"/>
      <c r="L10" s="81"/>
      <c r="M10" s="67"/>
      <c r="N10" s="68" t="s">
        <v>267</v>
      </c>
      <c r="O10" s="66">
        <v>8721038008388</v>
      </c>
      <c r="P10" s="66" t="s">
        <v>268</v>
      </c>
      <c r="Q10" s="69">
        <v>6.54</v>
      </c>
      <c r="R10" s="68"/>
      <c r="S10" s="62"/>
      <c r="T10" s="62"/>
      <c r="U10" s="62" t="s">
        <v>30</v>
      </c>
      <c r="V10" s="62" t="s">
        <v>117</v>
      </c>
      <c r="W10" s="62"/>
      <c r="X10" s="62"/>
      <c r="Y10" s="62"/>
      <c r="Z10" s="66"/>
      <c r="AA10" s="66" t="s">
        <v>28</v>
      </c>
      <c r="AB10" s="66" t="s">
        <v>29</v>
      </c>
    </row>
    <row r="11" spans="1:28" s="70" customFormat="1" ht="11.25" customHeight="1" x14ac:dyDescent="0.15">
      <c r="A11" s="62" t="s">
        <v>34</v>
      </c>
      <c r="B11" s="62" t="s">
        <v>96</v>
      </c>
      <c r="C11" s="62" t="s">
        <v>26</v>
      </c>
      <c r="D11" s="62" t="s">
        <v>35</v>
      </c>
      <c r="E11" s="63" t="s">
        <v>213</v>
      </c>
      <c r="F11" s="71" t="s">
        <v>214</v>
      </c>
      <c r="G11" s="65">
        <v>5790</v>
      </c>
      <c r="H11" s="65">
        <f t="shared" ref="H11" si="6">G11/1.07</f>
        <v>5411.2149532710273</v>
      </c>
      <c r="I11" s="65"/>
      <c r="J11" s="65"/>
      <c r="K11" s="66"/>
      <c r="L11" s="81"/>
      <c r="M11" s="67"/>
      <c r="N11" s="68" t="s">
        <v>215</v>
      </c>
      <c r="O11" s="66">
        <v>8712581805739</v>
      </c>
      <c r="P11" s="66" t="s">
        <v>216</v>
      </c>
      <c r="Q11" s="69">
        <v>6.84</v>
      </c>
      <c r="R11" s="68"/>
      <c r="S11" s="62"/>
      <c r="T11" s="62"/>
      <c r="U11" s="62" t="s">
        <v>30</v>
      </c>
      <c r="V11" s="62" t="s">
        <v>117</v>
      </c>
      <c r="W11" s="62"/>
      <c r="X11" s="62"/>
      <c r="Y11" s="62"/>
      <c r="Z11" s="66"/>
      <c r="AA11" s="66" t="s">
        <v>28</v>
      </c>
      <c r="AB11" s="66" t="s">
        <v>29</v>
      </c>
    </row>
    <row r="12" spans="1:28" s="70" customFormat="1" ht="11.25" customHeight="1" x14ac:dyDescent="0.15">
      <c r="A12" s="62" t="s">
        <v>34</v>
      </c>
      <c r="B12" s="62" t="s">
        <v>173</v>
      </c>
      <c r="C12" s="62" t="s">
        <v>174</v>
      </c>
      <c r="D12" s="62" t="s">
        <v>35</v>
      </c>
      <c r="E12" s="63" t="s">
        <v>171</v>
      </c>
      <c r="F12" s="71" t="s">
        <v>172</v>
      </c>
      <c r="G12" s="65">
        <v>8490</v>
      </c>
      <c r="H12" s="65">
        <f t="shared" ref="H12" si="7">G12/1.07</f>
        <v>7934.5794392523358</v>
      </c>
      <c r="I12" s="65"/>
      <c r="J12" s="65"/>
      <c r="K12" s="66"/>
      <c r="L12" s="81"/>
      <c r="M12" s="67"/>
      <c r="N12" s="68" t="s">
        <v>175</v>
      </c>
      <c r="O12" s="66">
        <v>8721038008852</v>
      </c>
      <c r="P12" s="66" t="s">
        <v>176</v>
      </c>
      <c r="Q12" s="69">
        <v>7.45</v>
      </c>
      <c r="R12" s="68"/>
      <c r="S12" s="62"/>
      <c r="T12" s="62"/>
      <c r="U12" s="62" t="s">
        <v>30</v>
      </c>
      <c r="V12" s="62" t="s">
        <v>117</v>
      </c>
      <c r="W12" s="62"/>
      <c r="X12" s="62"/>
      <c r="Y12" s="62"/>
      <c r="Z12" s="66"/>
      <c r="AA12" s="66" t="s">
        <v>28</v>
      </c>
      <c r="AB12" s="66" t="s">
        <v>29</v>
      </c>
    </row>
    <row r="13" spans="1:28" s="70" customFormat="1" ht="11.25" customHeight="1" x14ac:dyDescent="0.15">
      <c r="A13" s="62" t="s">
        <v>187</v>
      </c>
      <c r="B13" s="62" t="s">
        <v>158</v>
      </c>
      <c r="C13" s="62" t="s">
        <v>186</v>
      </c>
      <c r="D13" s="62" t="s">
        <v>35</v>
      </c>
      <c r="E13" s="63" t="s">
        <v>184</v>
      </c>
      <c r="F13" s="71" t="s">
        <v>185</v>
      </c>
      <c r="G13" s="65">
        <v>13990</v>
      </c>
      <c r="H13" s="65">
        <f t="shared" ref="H13" si="8">G13/1.07</f>
        <v>13074.766355140186</v>
      </c>
      <c r="I13" s="65"/>
      <c r="J13" s="65"/>
      <c r="K13" s="66"/>
      <c r="L13" s="81"/>
      <c r="M13" s="67"/>
      <c r="N13" s="68" t="s">
        <v>188</v>
      </c>
      <c r="O13" s="66">
        <v>8721038008968</v>
      </c>
      <c r="P13" s="66" t="s">
        <v>189</v>
      </c>
      <c r="Q13" s="69">
        <v>10.8</v>
      </c>
      <c r="R13" s="68"/>
      <c r="S13" s="62"/>
      <c r="T13" s="62"/>
      <c r="U13" s="62" t="s">
        <v>30</v>
      </c>
      <c r="V13" s="62" t="s">
        <v>117</v>
      </c>
      <c r="W13" s="62"/>
      <c r="X13" s="62"/>
      <c r="Y13" s="62"/>
      <c r="Z13" s="66"/>
      <c r="AA13" s="66" t="s">
        <v>28</v>
      </c>
      <c r="AB13" s="66" t="s">
        <v>29</v>
      </c>
    </row>
    <row r="14" spans="1:28" s="70" customFormat="1" ht="11.25" customHeight="1" x14ac:dyDescent="0.15">
      <c r="A14" s="62" t="s">
        <v>187</v>
      </c>
      <c r="B14" s="62" t="s">
        <v>96</v>
      </c>
      <c r="C14" s="62" t="s">
        <v>186</v>
      </c>
      <c r="D14" s="62" t="s">
        <v>35</v>
      </c>
      <c r="E14" s="63" t="s">
        <v>190</v>
      </c>
      <c r="F14" s="71" t="s">
        <v>191</v>
      </c>
      <c r="G14" s="65">
        <v>24550</v>
      </c>
      <c r="H14" s="65">
        <f t="shared" ref="H14" si="9">G14/1.07</f>
        <v>22943.925233644859</v>
      </c>
      <c r="I14" s="65"/>
      <c r="J14" s="65"/>
      <c r="K14" s="66"/>
      <c r="L14" s="81"/>
      <c r="M14" s="67"/>
      <c r="N14" s="68" t="s">
        <v>192</v>
      </c>
      <c r="O14" s="66">
        <v>8721038009125</v>
      </c>
      <c r="P14" s="66" t="s">
        <v>189</v>
      </c>
      <c r="Q14" s="69">
        <v>10.8</v>
      </c>
      <c r="R14" s="68"/>
      <c r="S14" s="62"/>
      <c r="T14" s="62"/>
      <c r="U14" s="62" t="s">
        <v>30</v>
      </c>
      <c r="V14" s="62" t="s">
        <v>117</v>
      </c>
      <c r="W14" s="62"/>
      <c r="X14" s="62"/>
      <c r="Y14" s="62"/>
      <c r="Z14" s="66"/>
      <c r="AA14" s="66" t="s">
        <v>28</v>
      </c>
      <c r="AB14" s="66" t="s">
        <v>29</v>
      </c>
    </row>
    <row r="15" spans="1:28" ht="11.25" customHeight="1" x14ac:dyDescent="0.15">
      <c r="A15" s="62" t="s">
        <v>34</v>
      </c>
      <c r="B15" s="62" t="s">
        <v>96</v>
      </c>
      <c r="C15" s="72" t="s">
        <v>26</v>
      </c>
      <c r="D15" s="72" t="s">
        <v>36</v>
      </c>
      <c r="E15" s="63" t="s">
        <v>37</v>
      </c>
      <c r="F15" s="71" t="s">
        <v>115</v>
      </c>
      <c r="G15" s="65">
        <v>12790</v>
      </c>
      <c r="H15" s="65">
        <f t="shared" si="1"/>
        <v>11953.271028037383</v>
      </c>
      <c r="I15" s="65"/>
      <c r="J15" s="65"/>
      <c r="K15" s="66"/>
      <c r="L15" s="81"/>
      <c r="M15" s="67" t="s">
        <v>97</v>
      </c>
      <c r="N15" s="68" t="s">
        <v>95</v>
      </c>
      <c r="O15" s="66">
        <v>8712581774158</v>
      </c>
      <c r="P15" s="66" t="s">
        <v>39</v>
      </c>
      <c r="Q15" s="69">
        <v>14.52</v>
      </c>
      <c r="R15" s="68"/>
      <c r="S15" s="72"/>
      <c r="T15" s="72"/>
      <c r="U15" s="62" t="s">
        <v>30</v>
      </c>
      <c r="V15" s="62" t="s">
        <v>117</v>
      </c>
      <c r="W15" s="72"/>
      <c r="X15" s="62" t="s">
        <v>27</v>
      </c>
      <c r="Y15" s="72"/>
      <c r="Z15" s="66"/>
      <c r="AA15" s="66" t="s">
        <v>28</v>
      </c>
      <c r="AB15" s="66" t="s">
        <v>29</v>
      </c>
    </row>
    <row r="16" spans="1:28" ht="11.25" customHeight="1" x14ac:dyDescent="0.15">
      <c r="F16" s="74"/>
      <c r="G16" s="74"/>
      <c r="H16" s="75"/>
      <c r="I16" s="74"/>
      <c r="J16" s="74"/>
    </row>
    <row r="17" spans="8:8" ht="11.25" customHeight="1" x14ac:dyDescent="0.15">
      <c r="H17" s="77"/>
    </row>
    <row r="18" spans="8:8" ht="11.25" customHeight="1" x14ac:dyDescent="0.15">
      <c r="H18" s="77"/>
    </row>
    <row r="19" spans="8:8" ht="11.25" customHeight="1" x14ac:dyDescent="0.15">
      <c r="H19" s="77"/>
    </row>
    <row r="20" spans="8:8" ht="11.25" customHeight="1" x14ac:dyDescent="0.15">
      <c r="H20" s="77"/>
    </row>
  </sheetData>
  <autoFilter ref="A1:AB15" xr:uid="{00000000-0009-0000-0000-000000000000}"/>
  <hyperlinks>
    <hyperlink ref="M15" r:id="rId1" xr:uid="{00000000-0004-0000-0000-000002000000}"/>
  </hyperlinks>
  <pageMargins left="0.7" right="0.7" top="0.75" bottom="0.75" header="0.3" footer="0.3"/>
  <pageSetup paperSize="9"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9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1" sqref="E1:E1048576"/>
    </sheetView>
  </sheetViews>
  <sheetFormatPr baseColWidth="10" defaultColWidth="9.1640625" defaultRowHeight="13" x14ac:dyDescent="0.15"/>
  <cols>
    <col min="1" max="1" width="25" style="1" bestFit="1" customWidth="1"/>
    <col min="2" max="2" width="57.1640625" style="1" customWidth="1"/>
    <col min="3" max="3" width="12.1640625" style="3" customWidth="1"/>
    <col min="4" max="4" width="13.33203125" style="3" customWidth="1"/>
    <col min="5" max="5" width="10" style="1" bestFit="1" customWidth="1"/>
    <col min="6" max="6" width="84.83203125" style="1" bestFit="1" customWidth="1"/>
    <col min="7" max="16384" width="9.1640625" style="1"/>
  </cols>
  <sheetData>
    <row r="1" spans="1:6" s="2" customFormat="1" x14ac:dyDescent="0.2">
      <c r="A1" s="4"/>
      <c r="B1" s="5" t="s">
        <v>274</v>
      </c>
      <c r="C1" s="6"/>
      <c r="D1" s="7"/>
      <c r="E1" s="8"/>
      <c r="F1" s="8"/>
    </row>
    <row r="2" spans="1:6" x14ac:dyDescent="0.15">
      <c r="A2" s="9"/>
      <c r="B2" s="5" t="s">
        <v>40</v>
      </c>
      <c r="C2" s="6"/>
      <c r="D2" s="10"/>
      <c r="E2" s="11"/>
      <c r="F2" s="11"/>
    </row>
    <row r="3" spans="1:6" s="2" customFormat="1" x14ac:dyDescent="0.2">
      <c r="A3" s="86" t="s">
        <v>41</v>
      </c>
      <c r="B3" s="88" t="s">
        <v>42</v>
      </c>
      <c r="C3" s="89" t="s">
        <v>43</v>
      </c>
      <c r="D3" s="90"/>
      <c r="E3" s="88" t="s">
        <v>44</v>
      </c>
      <c r="F3" s="85" t="s">
        <v>45</v>
      </c>
    </row>
    <row r="4" spans="1:6" s="2" customFormat="1" ht="26.25" customHeight="1" x14ac:dyDescent="0.2">
      <c r="A4" s="87"/>
      <c r="B4" s="88"/>
      <c r="C4" s="17" t="s">
        <v>46</v>
      </c>
      <c r="D4" s="14" t="s">
        <v>47</v>
      </c>
      <c r="E4" s="91"/>
      <c r="F4" s="85"/>
    </row>
    <row r="5" spans="1:6" s="2" customFormat="1" ht="15" customHeight="1" x14ac:dyDescent="0.2">
      <c r="A5" s="18" t="s">
        <v>225</v>
      </c>
      <c r="B5" s="12" t="s">
        <v>226</v>
      </c>
      <c r="C5" s="16">
        <f>VLOOKUP($A5,'Pricelist Summary'!E:G,3,0)</f>
        <v>1940</v>
      </c>
      <c r="D5" s="16">
        <f>C5/1.07</f>
        <v>1813.0841121495325</v>
      </c>
      <c r="E5" s="13" t="s">
        <v>48</v>
      </c>
      <c r="F5" s="13" t="s">
        <v>64</v>
      </c>
    </row>
    <row r="6" spans="1:6" s="2" customFormat="1" ht="15" customHeight="1" x14ac:dyDescent="0.2">
      <c r="A6" s="21" t="s">
        <v>49</v>
      </c>
      <c r="B6" s="27" t="s">
        <v>78</v>
      </c>
      <c r="C6" s="82"/>
      <c r="D6" s="83"/>
      <c r="E6" s="84"/>
      <c r="F6" s="36"/>
    </row>
    <row r="7" spans="1:6" s="2" customFormat="1" ht="15" customHeight="1" x14ac:dyDescent="0.2">
      <c r="A7" s="21" t="s">
        <v>50</v>
      </c>
      <c r="B7" s="51" t="s">
        <v>65</v>
      </c>
      <c r="C7" s="53"/>
      <c r="D7" s="23"/>
      <c r="E7" s="25"/>
      <c r="F7" s="15" t="s">
        <v>230</v>
      </c>
    </row>
    <row r="8" spans="1:6" s="2" customFormat="1" ht="15" customHeight="1" x14ac:dyDescent="0.2">
      <c r="A8" s="26" t="s">
        <v>51</v>
      </c>
      <c r="B8" s="51" t="s">
        <v>152</v>
      </c>
      <c r="C8" s="53"/>
      <c r="D8" s="23"/>
      <c r="E8" s="25"/>
      <c r="F8" s="25"/>
    </row>
    <row r="9" spans="1:6" s="2" customFormat="1" ht="15" customHeight="1" x14ac:dyDescent="0.2">
      <c r="A9" s="26" t="s">
        <v>52</v>
      </c>
      <c r="B9" s="51" t="s">
        <v>66</v>
      </c>
      <c r="C9" s="53"/>
      <c r="D9" s="23"/>
      <c r="E9" s="25"/>
      <c r="F9" s="24"/>
    </row>
    <row r="10" spans="1:6" s="2" customFormat="1" ht="15" customHeight="1" x14ac:dyDescent="0.2">
      <c r="A10" s="26" t="s">
        <v>53</v>
      </c>
      <c r="B10" s="51" t="s">
        <v>67</v>
      </c>
      <c r="C10" s="53"/>
      <c r="D10" s="23"/>
      <c r="E10" s="25"/>
      <c r="F10" s="24"/>
    </row>
    <row r="11" spans="1:6" s="2" customFormat="1" ht="15" customHeight="1" x14ac:dyDescent="0.2">
      <c r="A11" s="26" t="s">
        <v>54</v>
      </c>
      <c r="B11" s="51" t="s">
        <v>231</v>
      </c>
      <c r="C11" s="53"/>
      <c r="D11" s="23"/>
      <c r="E11" s="25"/>
      <c r="F11" s="24"/>
    </row>
    <row r="12" spans="1:6" s="2" customFormat="1" ht="15" customHeight="1" x14ac:dyDescent="0.2">
      <c r="A12" s="26" t="s">
        <v>56</v>
      </c>
      <c r="B12" s="51" t="s">
        <v>79</v>
      </c>
      <c r="C12" s="53"/>
      <c r="D12" s="23"/>
      <c r="E12" s="25"/>
      <c r="F12" s="24"/>
    </row>
    <row r="13" spans="1:6" s="2" customFormat="1" ht="15" customHeight="1" x14ac:dyDescent="0.2">
      <c r="A13" s="26" t="s">
        <v>58</v>
      </c>
      <c r="B13" s="51" t="s">
        <v>68</v>
      </c>
      <c r="C13" s="53"/>
      <c r="D13" s="23"/>
      <c r="E13" s="25"/>
      <c r="F13" s="24"/>
    </row>
    <row r="14" spans="1:6" s="2" customFormat="1" ht="15" customHeight="1" x14ac:dyDescent="0.2">
      <c r="A14" s="26" t="s">
        <v>4</v>
      </c>
      <c r="B14" s="80" t="s">
        <v>139</v>
      </c>
      <c r="C14" s="53"/>
      <c r="D14" s="23"/>
      <c r="E14" s="25"/>
      <c r="F14" s="24"/>
    </row>
    <row r="15" spans="1:6" s="2" customFormat="1" ht="15" customHeight="1" x14ac:dyDescent="0.2">
      <c r="A15" s="30" t="s">
        <v>69</v>
      </c>
      <c r="B15" s="51" t="s">
        <v>153</v>
      </c>
      <c r="C15" s="53"/>
      <c r="D15" s="23"/>
      <c r="E15" s="25"/>
      <c r="F15" s="24"/>
    </row>
    <row r="16" spans="1:6" s="2" customFormat="1" ht="15" customHeight="1" x14ac:dyDescent="0.2">
      <c r="A16" s="26" t="s">
        <v>61</v>
      </c>
      <c r="B16" s="51" t="s">
        <v>232</v>
      </c>
      <c r="C16" s="53"/>
      <c r="D16" s="23"/>
      <c r="E16" s="25"/>
      <c r="F16" s="24"/>
    </row>
    <row r="17" spans="1:6" s="2" customFormat="1" ht="15" customHeight="1" x14ac:dyDescent="0.2">
      <c r="A17" s="26" t="s">
        <v>62</v>
      </c>
      <c r="B17" s="51" t="s">
        <v>233</v>
      </c>
      <c r="C17" s="53"/>
      <c r="D17" s="23"/>
      <c r="E17" s="25"/>
      <c r="F17" s="24"/>
    </row>
    <row r="18" spans="1:6" s="2" customFormat="1" ht="15" customHeight="1" x14ac:dyDescent="0.2">
      <c r="A18" s="26" t="s">
        <v>12</v>
      </c>
      <c r="B18" s="51" t="s">
        <v>29</v>
      </c>
      <c r="C18" s="54"/>
      <c r="D18" s="37"/>
      <c r="E18" s="25"/>
      <c r="F18" s="24"/>
    </row>
    <row r="19" spans="1:6" s="2" customFormat="1" ht="15" customHeight="1" x14ac:dyDescent="0.2">
      <c r="A19" s="31" t="s">
        <v>63</v>
      </c>
      <c r="B19" s="52" t="s">
        <v>130</v>
      </c>
      <c r="C19" s="55"/>
      <c r="D19" s="38"/>
      <c r="E19" s="45"/>
      <c r="F19" s="35"/>
    </row>
    <row r="20" spans="1:6" s="2" customFormat="1" ht="15" customHeight="1" x14ac:dyDescent="0.2">
      <c r="A20" s="20" t="s">
        <v>100</v>
      </c>
      <c r="B20" s="12" t="s">
        <v>101</v>
      </c>
      <c r="C20" s="16">
        <f>VLOOKUP($A20,'Pricelist Summary'!E:G,3,0)</f>
        <v>7750</v>
      </c>
      <c r="D20" s="16">
        <f>C20/1.07</f>
        <v>7242.9906542056069</v>
      </c>
      <c r="E20" s="13" t="s">
        <v>48</v>
      </c>
      <c r="F20" s="13" t="s">
        <v>64</v>
      </c>
    </row>
    <row r="21" spans="1:6" s="2" customFormat="1" ht="15" customHeight="1" x14ac:dyDescent="0.2">
      <c r="A21" s="21" t="s">
        <v>49</v>
      </c>
      <c r="B21" s="27" t="s">
        <v>78</v>
      </c>
      <c r="C21" s="46"/>
      <c r="D21" s="46"/>
      <c r="E21" s="25"/>
      <c r="F21" s="24"/>
    </row>
    <row r="22" spans="1:6" s="2" customFormat="1" ht="15" customHeight="1" x14ac:dyDescent="0.2">
      <c r="A22" s="21" t="s">
        <v>50</v>
      </c>
      <c r="B22" s="22" t="s">
        <v>65</v>
      </c>
      <c r="C22" s="46"/>
      <c r="D22" s="46"/>
      <c r="E22" s="48"/>
      <c r="F22" s="15" t="s">
        <v>105</v>
      </c>
    </row>
    <row r="23" spans="1:6" s="2" customFormat="1" ht="15" customHeight="1" x14ac:dyDescent="0.2">
      <c r="A23" s="26" t="s">
        <v>51</v>
      </c>
      <c r="B23" s="27" t="s">
        <v>106</v>
      </c>
      <c r="C23" s="37"/>
      <c r="D23" s="37"/>
      <c r="E23" s="25"/>
      <c r="F23" s="25"/>
    </row>
    <row r="24" spans="1:6" s="2" customFormat="1" ht="15" customHeight="1" x14ac:dyDescent="0.2">
      <c r="A24" s="26" t="s">
        <v>52</v>
      </c>
      <c r="B24" s="43" t="s">
        <v>108</v>
      </c>
      <c r="C24" s="37"/>
      <c r="D24" s="37"/>
      <c r="E24" s="25"/>
      <c r="F24" s="24"/>
    </row>
    <row r="25" spans="1:6" s="2" customFormat="1" ht="15" customHeight="1" x14ac:dyDescent="0.2">
      <c r="A25" s="26" t="s">
        <v>53</v>
      </c>
      <c r="B25" s="29" t="s">
        <v>72</v>
      </c>
      <c r="C25" s="37"/>
      <c r="D25" s="37"/>
      <c r="E25" s="25"/>
      <c r="F25" s="24"/>
    </row>
    <row r="26" spans="1:6" s="2" customFormat="1" ht="15" customHeight="1" x14ac:dyDescent="0.2">
      <c r="A26" s="26" t="s">
        <v>54</v>
      </c>
      <c r="B26" s="29" t="s">
        <v>109</v>
      </c>
      <c r="C26" s="37"/>
      <c r="D26" s="37"/>
      <c r="E26" s="47"/>
      <c r="F26" s="40"/>
    </row>
    <row r="27" spans="1:6" s="2" customFormat="1" ht="15" customHeight="1" x14ac:dyDescent="0.2">
      <c r="A27" s="26" t="s">
        <v>56</v>
      </c>
      <c r="B27" s="27" t="s">
        <v>79</v>
      </c>
      <c r="C27" s="37"/>
      <c r="D27" s="37"/>
      <c r="E27" s="47"/>
      <c r="F27" s="40"/>
    </row>
    <row r="28" spans="1:6" s="2" customFormat="1" ht="15" customHeight="1" x14ac:dyDescent="0.2">
      <c r="A28" s="26" t="s">
        <v>58</v>
      </c>
      <c r="B28" s="27" t="s">
        <v>68</v>
      </c>
      <c r="C28" s="37"/>
      <c r="D28" s="37"/>
      <c r="E28" s="25"/>
      <c r="F28" s="24"/>
    </row>
    <row r="29" spans="1:6" s="2" customFormat="1" ht="14" x14ac:dyDescent="0.2">
      <c r="A29" s="26" t="s">
        <v>4</v>
      </c>
      <c r="B29" s="49" t="s">
        <v>110</v>
      </c>
      <c r="C29" s="37"/>
      <c r="D29" s="37"/>
      <c r="E29" s="25"/>
      <c r="F29" s="24"/>
    </row>
    <row r="30" spans="1:6" s="2" customFormat="1" ht="15" customHeight="1" x14ac:dyDescent="0.2">
      <c r="A30" s="30" t="s">
        <v>60</v>
      </c>
      <c r="B30" s="27" t="s">
        <v>107</v>
      </c>
      <c r="C30" s="37"/>
      <c r="D30" s="37"/>
      <c r="E30" s="25"/>
      <c r="F30" s="24"/>
    </row>
    <row r="31" spans="1:6" s="2" customFormat="1" ht="15" customHeight="1" x14ac:dyDescent="0.2">
      <c r="A31" s="26" t="s">
        <v>61</v>
      </c>
      <c r="B31" s="27" t="s">
        <v>111</v>
      </c>
      <c r="C31" s="37"/>
      <c r="D31" s="37"/>
      <c r="E31" s="25"/>
      <c r="F31" s="24"/>
    </row>
    <row r="32" spans="1:6" s="2" customFormat="1" ht="15" customHeight="1" x14ac:dyDescent="0.2">
      <c r="A32" s="26" t="s">
        <v>62</v>
      </c>
      <c r="B32" s="27" t="s">
        <v>112</v>
      </c>
      <c r="C32" s="37"/>
      <c r="D32" s="28"/>
      <c r="E32" s="25"/>
      <c r="F32" s="24"/>
    </row>
    <row r="33" spans="1:6" s="2" customFormat="1" ht="15" customHeight="1" x14ac:dyDescent="0.2">
      <c r="A33" s="26" t="s">
        <v>12</v>
      </c>
      <c r="B33" s="27" t="s">
        <v>29</v>
      </c>
      <c r="C33" s="23"/>
      <c r="D33" s="28"/>
      <c r="E33" s="25"/>
      <c r="F33" s="24"/>
    </row>
    <row r="34" spans="1:6" s="2" customFormat="1" ht="15" customHeight="1" x14ac:dyDescent="0.2">
      <c r="A34" s="31" t="s">
        <v>63</v>
      </c>
      <c r="B34" s="32" t="s">
        <v>132</v>
      </c>
      <c r="C34" s="33"/>
      <c r="D34" s="34"/>
      <c r="E34" s="45"/>
      <c r="F34" s="35"/>
    </row>
    <row r="35" spans="1:6" s="2" customFormat="1" ht="15" customHeight="1" x14ac:dyDescent="0.2">
      <c r="A35" s="19" t="s">
        <v>140</v>
      </c>
      <c r="B35" s="12" t="s">
        <v>141</v>
      </c>
      <c r="C35" s="16">
        <f>VLOOKUP($A35,'Pricelist Summary'!E:G,3,0)</f>
        <v>2650</v>
      </c>
      <c r="D35" s="16">
        <f>C35/1.07</f>
        <v>2476.6355140186915</v>
      </c>
      <c r="E35" s="13" t="s">
        <v>48</v>
      </c>
      <c r="F35" s="13" t="s">
        <v>64</v>
      </c>
    </row>
    <row r="36" spans="1:6" s="2" customFormat="1" ht="15" customHeight="1" x14ac:dyDescent="0.2">
      <c r="A36" s="21" t="s">
        <v>49</v>
      </c>
      <c r="B36" s="27" t="s">
        <v>74</v>
      </c>
      <c r="C36" s="82"/>
      <c r="D36" s="83"/>
      <c r="E36" s="84"/>
      <c r="F36" s="36"/>
    </row>
    <row r="37" spans="1:6" s="2" customFormat="1" ht="15" customHeight="1" x14ac:dyDescent="0.2">
      <c r="A37" s="21" t="s">
        <v>50</v>
      </c>
      <c r="B37" s="22" t="s">
        <v>65</v>
      </c>
      <c r="C37" s="53"/>
      <c r="D37" s="23"/>
      <c r="E37" s="25"/>
      <c r="F37" s="15" t="s">
        <v>145</v>
      </c>
    </row>
    <row r="38" spans="1:6" s="2" customFormat="1" ht="15" customHeight="1" x14ac:dyDescent="0.2">
      <c r="A38" s="26" t="s">
        <v>51</v>
      </c>
      <c r="B38" s="27" t="s">
        <v>70</v>
      </c>
      <c r="C38" s="23"/>
      <c r="D38" s="23"/>
      <c r="E38" s="25"/>
      <c r="F38" s="25"/>
    </row>
    <row r="39" spans="1:6" s="2" customFormat="1" ht="15" customHeight="1" x14ac:dyDescent="0.2">
      <c r="A39" s="26" t="s">
        <v>52</v>
      </c>
      <c r="B39" s="27" t="s">
        <v>71</v>
      </c>
      <c r="C39" s="23"/>
      <c r="D39" s="23"/>
      <c r="E39" s="25"/>
      <c r="F39" s="24"/>
    </row>
    <row r="40" spans="1:6" s="2" customFormat="1" ht="15" customHeight="1" x14ac:dyDescent="0.15">
      <c r="A40" s="26" t="s">
        <v>53</v>
      </c>
      <c r="B40" s="27" t="s">
        <v>75</v>
      </c>
      <c r="C40" s="23"/>
      <c r="D40" s="23"/>
      <c r="E40" s="25"/>
      <c r="F40" s="39"/>
    </row>
    <row r="41" spans="1:6" s="2" customFormat="1" ht="15" customHeight="1" x14ac:dyDescent="0.2">
      <c r="A41" s="26" t="s">
        <v>54</v>
      </c>
      <c r="B41" s="29" t="s">
        <v>136</v>
      </c>
      <c r="C41" s="23"/>
      <c r="D41" s="23"/>
      <c r="E41" s="25"/>
      <c r="F41" s="24"/>
    </row>
    <row r="42" spans="1:6" s="2" customFormat="1" ht="15" customHeight="1" x14ac:dyDescent="0.2">
      <c r="A42" s="26" t="s">
        <v>56</v>
      </c>
      <c r="B42" s="27" t="s">
        <v>73</v>
      </c>
      <c r="C42" s="23"/>
      <c r="D42" s="23"/>
      <c r="E42" s="25"/>
      <c r="F42" s="40"/>
    </row>
    <row r="43" spans="1:6" s="2" customFormat="1" ht="15" customHeight="1" x14ac:dyDescent="0.2">
      <c r="A43" s="26" t="s">
        <v>58</v>
      </c>
      <c r="B43" s="27" t="s">
        <v>68</v>
      </c>
      <c r="C43" s="23"/>
      <c r="D43" s="23"/>
      <c r="E43" s="25"/>
      <c r="F43" s="24"/>
    </row>
    <row r="44" spans="1:6" s="2" customFormat="1" ht="15" customHeight="1" x14ac:dyDescent="0.2">
      <c r="A44" s="26" t="s">
        <v>4</v>
      </c>
      <c r="B44" s="43" t="s">
        <v>147</v>
      </c>
      <c r="C44" s="23"/>
      <c r="D44" s="23"/>
      <c r="E44" s="25"/>
      <c r="F44" s="24"/>
    </row>
    <row r="45" spans="1:6" s="2" customFormat="1" ht="15" customHeight="1" x14ac:dyDescent="0.2">
      <c r="A45" s="26" t="s">
        <v>69</v>
      </c>
      <c r="B45" s="27" t="s">
        <v>146</v>
      </c>
      <c r="C45" s="23"/>
      <c r="D45" s="23"/>
      <c r="E45" s="25"/>
      <c r="F45" s="24"/>
    </row>
    <row r="46" spans="1:6" s="2" customFormat="1" ht="15" customHeight="1" x14ac:dyDescent="0.2">
      <c r="A46" s="26" t="s">
        <v>61</v>
      </c>
      <c r="B46" s="43" t="s">
        <v>148</v>
      </c>
      <c r="C46" s="23"/>
      <c r="D46" s="23"/>
      <c r="E46" s="25"/>
      <c r="F46" s="24"/>
    </row>
    <row r="47" spans="1:6" s="2" customFormat="1" ht="15" customHeight="1" x14ac:dyDescent="0.2">
      <c r="A47" s="26" t="s">
        <v>62</v>
      </c>
      <c r="B47" s="27" t="s">
        <v>151</v>
      </c>
      <c r="C47" s="23"/>
      <c r="D47" s="23"/>
      <c r="E47" s="25"/>
      <c r="F47" s="24"/>
    </row>
    <row r="48" spans="1:6" s="2" customFormat="1" ht="15" customHeight="1" x14ac:dyDescent="0.2">
      <c r="A48" s="26" t="s">
        <v>12</v>
      </c>
      <c r="B48" s="27" t="s">
        <v>29</v>
      </c>
      <c r="C48" s="23"/>
      <c r="D48" s="23"/>
      <c r="E48" s="41"/>
      <c r="F48" s="41"/>
    </row>
    <row r="49" spans="1:6" s="2" customFormat="1" ht="15" customHeight="1" x14ac:dyDescent="0.2">
      <c r="A49" s="31" t="s">
        <v>63</v>
      </c>
      <c r="B49" s="32" t="s">
        <v>149</v>
      </c>
      <c r="C49" s="33"/>
      <c r="D49" s="33"/>
      <c r="E49" s="42"/>
      <c r="F49" s="42"/>
    </row>
    <row r="50" spans="1:6" s="2" customFormat="1" ht="15" customHeight="1" x14ac:dyDescent="0.2">
      <c r="A50" s="19" t="s">
        <v>163</v>
      </c>
      <c r="B50" s="12" t="s">
        <v>164</v>
      </c>
      <c r="C50" s="16">
        <f>VLOOKUP($A50,'Pricelist Summary'!E:G,3,0)</f>
        <v>3650</v>
      </c>
      <c r="D50" s="16">
        <f>C50/1.07</f>
        <v>3411.2149532710278</v>
      </c>
      <c r="E50" s="13" t="s">
        <v>48</v>
      </c>
      <c r="F50" s="13" t="s">
        <v>64</v>
      </c>
    </row>
    <row r="51" spans="1:6" s="2" customFormat="1" ht="15" customHeight="1" x14ac:dyDescent="0.2">
      <c r="A51" s="21" t="s">
        <v>49</v>
      </c>
      <c r="B51" s="27" t="s">
        <v>160</v>
      </c>
      <c r="C51" s="23"/>
      <c r="D51" s="23"/>
      <c r="E51" s="47"/>
      <c r="F51" s="36"/>
    </row>
    <row r="52" spans="1:6" s="2" customFormat="1" ht="15" customHeight="1" x14ac:dyDescent="0.2">
      <c r="A52" s="21" t="s">
        <v>50</v>
      </c>
      <c r="B52" s="22" t="s">
        <v>65</v>
      </c>
      <c r="C52" s="23"/>
      <c r="D52" s="23"/>
      <c r="E52" s="25"/>
      <c r="F52" s="15" t="s">
        <v>167</v>
      </c>
    </row>
    <row r="53" spans="1:6" s="2" customFormat="1" ht="15" customHeight="1" x14ac:dyDescent="0.2">
      <c r="A53" s="26" t="s">
        <v>51</v>
      </c>
      <c r="B53" s="27" t="s">
        <v>70</v>
      </c>
      <c r="C53" s="23"/>
      <c r="D53" s="23"/>
      <c r="E53" s="25"/>
      <c r="F53" s="25"/>
    </row>
    <row r="54" spans="1:6" s="2" customFormat="1" ht="15" customHeight="1" x14ac:dyDescent="0.2">
      <c r="A54" s="26" t="s">
        <v>52</v>
      </c>
      <c r="B54" s="27" t="s">
        <v>71</v>
      </c>
      <c r="C54" s="23"/>
      <c r="D54" s="23"/>
      <c r="E54" s="25"/>
      <c r="F54" s="24"/>
    </row>
    <row r="55" spans="1:6" s="2" customFormat="1" ht="15" customHeight="1" x14ac:dyDescent="0.15">
      <c r="A55" s="26" t="s">
        <v>53</v>
      </c>
      <c r="B55" s="27" t="s">
        <v>75</v>
      </c>
      <c r="C55" s="23"/>
      <c r="D55" s="23"/>
      <c r="E55" s="25"/>
      <c r="F55" s="39"/>
    </row>
    <row r="56" spans="1:6" s="2" customFormat="1" ht="15" customHeight="1" x14ac:dyDescent="0.2">
      <c r="A56" s="26" t="s">
        <v>54</v>
      </c>
      <c r="B56" s="29" t="s">
        <v>99</v>
      </c>
      <c r="C56" s="23"/>
      <c r="D56" s="23"/>
      <c r="E56" s="25"/>
      <c r="F56" s="24"/>
    </row>
    <row r="57" spans="1:6" s="2" customFormat="1" ht="15" customHeight="1" x14ac:dyDescent="0.2">
      <c r="A57" s="26" t="s">
        <v>56</v>
      </c>
      <c r="B57" s="27" t="s">
        <v>57</v>
      </c>
      <c r="C57" s="23"/>
      <c r="D57" s="23"/>
      <c r="E57" s="25"/>
      <c r="F57" s="40"/>
    </row>
    <row r="58" spans="1:6" s="2" customFormat="1" ht="15" customHeight="1" x14ac:dyDescent="0.2">
      <c r="A58" s="26" t="s">
        <v>58</v>
      </c>
      <c r="B58" s="27" t="s">
        <v>68</v>
      </c>
      <c r="C58" s="23"/>
      <c r="D58" s="23"/>
      <c r="E58" s="25"/>
      <c r="F58" s="24"/>
    </row>
    <row r="59" spans="1:6" s="2" customFormat="1" ht="15" customHeight="1" x14ac:dyDescent="0.2">
      <c r="A59" s="26" t="s">
        <v>4</v>
      </c>
      <c r="B59" s="43" t="s">
        <v>161</v>
      </c>
      <c r="C59" s="23"/>
      <c r="D59" s="23"/>
      <c r="E59" s="25"/>
      <c r="F59" s="24"/>
    </row>
    <row r="60" spans="1:6" s="2" customFormat="1" ht="15" customHeight="1" x14ac:dyDescent="0.2">
      <c r="A60" s="26" t="s">
        <v>69</v>
      </c>
      <c r="B60" s="27" t="s">
        <v>168</v>
      </c>
      <c r="C60" s="23"/>
      <c r="D60" s="23"/>
      <c r="E60" s="25"/>
      <c r="F60" s="24"/>
    </row>
    <row r="61" spans="1:6" s="2" customFormat="1" ht="15" customHeight="1" x14ac:dyDescent="0.2">
      <c r="A61" s="26" t="s">
        <v>61</v>
      </c>
      <c r="B61" s="43" t="s">
        <v>169</v>
      </c>
      <c r="C61" s="23"/>
      <c r="D61" s="23"/>
      <c r="E61" s="25"/>
      <c r="F61" s="24"/>
    </row>
    <row r="62" spans="1:6" s="2" customFormat="1" ht="15" customHeight="1" x14ac:dyDescent="0.2">
      <c r="A62" s="26" t="s">
        <v>62</v>
      </c>
      <c r="B62" s="27" t="s">
        <v>170</v>
      </c>
      <c r="C62" s="23"/>
      <c r="D62" s="23"/>
      <c r="E62" s="25"/>
      <c r="F62" s="24"/>
    </row>
    <row r="63" spans="1:6" s="2" customFormat="1" ht="15" customHeight="1" x14ac:dyDescent="0.2">
      <c r="A63" s="26" t="s">
        <v>12</v>
      </c>
      <c r="B63" s="27" t="s">
        <v>29</v>
      </c>
      <c r="C63" s="23"/>
      <c r="D63" s="23"/>
      <c r="E63" s="41"/>
      <c r="F63" s="41"/>
    </row>
    <row r="64" spans="1:6" s="2" customFormat="1" ht="15" customHeight="1" x14ac:dyDescent="0.2">
      <c r="A64" s="31" t="s">
        <v>63</v>
      </c>
      <c r="B64" s="32" t="s">
        <v>149</v>
      </c>
      <c r="C64" s="33"/>
      <c r="D64" s="33"/>
      <c r="E64" s="42"/>
      <c r="F64" s="42"/>
    </row>
    <row r="65" spans="1:6" s="2" customFormat="1" ht="15" customHeight="1" x14ac:dyDescent="0.2">
      <c r="A65" s="19" t="s">
        <v>234</v>
      </c>
      <c r="B65" s="12" t="s">
        <v>235</v>
      </c>
      <c r="C65" s="16">
        <f>VLOOKUP($A65,'Pricelist Summary'!E:G,3,0)</f>
        <v>3690</v>
      </c>
      <c r="D65" s="16">
        <f>C65/1.07</f>
        <v>3448.5981308411215</v>
      </c>
      <c r="E65" s="13" t="s">
        <v>48</v>
      </c>
      <c r="F65" s="13" t="s">
        <v>64</v>
      </c>
    </row>
    <row r="66" spans="1:6" s="2" customFormat="1" ht="15" customHeight="1" x14ac:dyDescent="0.2">
      <c r="A66" s="21" t="s">
        <v>49</v>
      </c>
      <c r="B66" s="27" t="s">
        <v>74</v>
      </c>
      <c r="C66" s="23"/>
      <c r="D66" s="23"/>
      <c r="E66" s="47"/>
      <c r="F66" s="36"/>
    </row>
    <row r="67" spans="1:6" s="2" customFormat="1" ht="15" customHeight="1" x14ac:dyDescent="0.2">
      <c r="A67" s="21" t="s">
        <v>50</v>
      </c>
      <c r="B67" s="22" t="s">
        <v>65</v>
      </c>
      <c r="C67" s="23"/>
      <c r="D67" s="23"/>
      <c r="E67" s="25"/>
      <c r="F67" s="15" t="s">
        <v>239</v>
      </c>
    </row>
    <row r="68" spans="1:6" s="2" customFormat="1" ht="15" customHeight="1" x14ac:dyDescent="0.2">
      <c r="A68" s="26" t="s">
        <v>51</v>
      </c>
      <c r="B68" s="27" t="s">
        <v>240</v>
      </c>
      <c r="C68" s="23"/>
      <c r="D68" s="23"/>
      <c r="E68" s="25"/>
      <c r="F68" s="25"/>
    </row>
    <row r="69" spans="1:6" s="2" customFormat="1" ht="15" customHeight="1" x14ac:dyDescent="0.2">
      <c r="A69" s="26" t="s">
        <v>52</v>
      </c>
      <c r="B69" s="27" t="s">
        <v>241</v>
      </c>
      <c r="C69" s="23"/>
      <c r="D69" s="23"/>
      <c r="E69" s="25"/>
      <c r="F69" s="24"/>
    </row>
    <row r="70" spans="1:6" s="2" customFormat="1" ht="15" customHeight="1" x14ac:dyDescent="0.15">
      <c r="A70" s="26" t="s">
        <v>53</v>
      </c>
      <c r="B70" s="27" t="s">
        <v>75</v>
      </c>
      <c r="C70" s="23"/>
      <c r="D70" s="23"/>
      <c r="E70" s="25"/>
      <c r="F70" s="39"/>
    </row>
    <row r="71" spans="1:6" s="2" customFormat="1" ht="15" customHeight="1" x14ac:dyDescent="0.2">
      <c r="A71" s="26" t="s">
        <v>54</v>
      </c>
      <c r="B71" s="29" t="s">
        <v>136</v>
      </c>
      <c r="C71" s="23"/>
      <c r="D71" s="23"/>
      <c r="E71" s="25"/>
      <c r="F71" s="24"/>
    </row>
    <row r="72" spans="1:6" s="2" customFormat="1" ht="15" customHeight="1" x14ac:dyDescent="0.2">
      <c r="A72" s="26" t="s">
        <v>56</v>
      </c>
      <c r="B72" s="27" t="s">
        <v>73</v>
      </c>
      <c r="C72" s="23"/>
      <c r="D72" s="23"/>
      <c r="E72" s="25"/>
      <c r="F72" s="40"/>
    </row>
    <row r="73" spans="1:6" s="2" customFormat="1" ht="15" customHeight="1" x14ac:dyDescent="0.2">
      <c r="A73" s="26" t="s">
        <v>58</v>
      </c>
      <c r="B73" s="27" t="s">
        <v>68</v>
      </c>
      <c r="C73" s="23"/>
      <c r="D73" s="23"/>
      <c r="E73" s="25"/>
      <c r="F73" s="24"/>
    </row>
    <row r="74" spans="1:6" s="2" customFormat="1" ht="15" customHeight="1" x14ac:dyDescent="0.2">
      <c r="A74" s="26" t="s">
        <v>4</v>
      </c>
      <c r="B74" s="43" t="s">
        <v>242</v>
      </c>
      <c r="C74" s="23"/>
      <c r="D74" s="23"/>
      <c r="E74" s="25"/>
      <c r="F74" s="24"/>
    </row>
    <row r="75" spans="1:6" s="2" customFormat="1" ht="15" customHeight="1" x14ac:dyDescent="0.2">
      <c r="A75" s="26" t="s">
        <v>69</v>
      </c>
      <c r="B75" s="27" t="s">
        <v>154</v>
      </c>
      <c r="C75" s="23"/>
      <c r="D75" s="23"/>
      <c r="E75" s="25"/>
      <c r="F75" s="24"/>
    </row>
    <row r="76" spans="1:6" s="2" customFormat="1" ht="15" customHeight="1" x14ac:dyDescent="0.2">
      <c r="A76" s="26" t="s">
        <v>61</v>
      </c>
      <c r="B76" s="43" t="s">
        <v>243</v>
      </c>
      <c r="C76" s="23"/>
      <c r="D76" s="23"/>
      <c r="E76" s="25"/>
      <c r="F76" s="24"/>
    </row>
    <row r="77" spans="1:6" s="2" customFormat="1" ht="15" customHeight="1" x14ac:dyDescent="0.2">
      <c r="A77" s="26" t="s">
        <v>62</v>
      </c>
      <c r="B77" s="27" t="s">
        <v>244</v>
      </c>
      <c r="C77" s="23"/>
      <c r="D77" s="23"/>
      <c r="E77" s="25"/>
      <c r="F77" s="24"/>
    </row>
    <row r="78" spans="1:6" s="2" customFormat="1" ht="15" customHeight="1" x14ac:dyDescent="0.2">
      <c r="A78" s="26" t="s">
        <v>12</v>
      </c>
      <c r="B78" s="27" t="s">
        <v>29</v>
      </c>
      <c r="C78" s="23"/>
      <c r="D78" s="23"/>
      <c r="E78" s="41"/>
      <c r="F78" s="41"/>
    </row>
    <row r="79" spans="1:6" s="2" customFormat="1" ht="15" customHeight="1" x14ac:dyDescent="0.2">
      <c r="A79" s="31" t="s">
        <v>63</v>
      </c>
      <c r="B79" s="32" t="s">
        <v>245</v>
      </c>
      <c r="C79" s="33"/>
      <c r="D79" s="33"/>
      <c r="E79" s="42"/>
      <c r="F79" s="42"/>
    </row>
    <row r="80" spans="1:6" s="2" customFormat="1" ht="15" customHeight="1" x14ac:dyDescent="0.2">
      <c r="A80" s="20" t="s">
        <v>119</v>
      </c>
      <c r="B80" s="12" t="s">
        <v>120</v>
      </c>
      <c r="C80" s="16">
        <f>VLOOKUP($A80,'Pricelist Summary'!E:G,3,0)</f>
        <v>8690</v>
      </c>
      <c r="D80" s="16">
        <f>C80/1.07</f>
        <v>8121.4953271028035</v>
      </c>
      <c r="E80" s="13" t="s">
        <v>48</v>
      </c>
      <c r="F80" s="13" t="s">
        <v>64</v>
      </c>
    </row>
    <row r="81" spans="1:6" s="2" customFormat="1" ht="15" customHeight="1" x14ac:dyDescent="0.2">
      <c r="A81" s="21" t="s">
        <v>49</v>
      </c>
      <c r="B81" s="27" t="s">
        <v>74</v>
      </c>
      <c r="C81" s="46"/>
      <c r="D81" s="46"/>
      <c r="E81" s="25"/>
      <c r="F81" s="24"/>
    </row>
    <row r="82" spans="1:6" s="2" customFormat="1" ht="15" customHeight="1" x14ac:dyDescent="0.2">
      <c r="A82" s="21" t="s">
        <v>50</v>
      </c>
      <c r="B82" s="22" t="s">
        <v>65</v>
      </c>
      <c r="C82" s="46"/>
      <c r="D82" s="46"/>
      <c r="E82" s="48"/>
      <c r="F82" s="15" t="s">
        <v>123</v>
      </c>
    </row>
    <row r="83" spans="1:6" s="2" customFormat="1" ht="15" customHeight="1" x14ac:dyDescent="0.2">
      <c r="A83" s="26" t="s">
        <v>51</v>
      </c>
      <c r="B83" s="27" t="s">
        <v>70</v>
      </c>
      <c r="C83" s="37"/>
      <c r="D83" s="37"/>
      <c r="E83" s="25"/>
      <c r="F83" s="25"/>
    </row>
    <row r="84" spans="1:6" s="2" customFormat="1" ht="15" customHeight="1" x14ac:dyDescent="0.2">
      <c r="A84" s="26" t="s">
        <v>52</v>
      </c>
      <c r="B84" s="43" t="s">
        <v>113</v>
      </c>
      <c r="C84" s="37"/>
      <c r="D84" s="37"/>
      <c r="E84" s="25"/>
      <c r="F84" s="24"/>
    </row>
    <row r="85" spans="1:6" s="2" customFormat="1" ht="15" customHeight="1" x14ac:dyDescent="0.2">
      <c r="A85" s="26" t="s">
        <v>53</v>
      </c>
      <c r="B85" s="29" t="s">
        <v>72</v>
      </c>
      <c r="C85" s="37"/>
      <c r="D85" s="37"/>
      <c r="E85" s="25"/>
      <c r="F85" s="24"/>
    </row>
    <row r="86" spans="1:6" s="2" customFormat="1" ht="15" customHeight="1" x14ac:dyDescent="0.2">
      <c r="A86" s="26" t="s">
        <v>54</v>
      </c>
      <c r="B86" s="29" t="s">
        <v>55</v>
      </c>
      <c r="C86" s="37"/>
      <c r="D86" s="37"/>
      <c r="E86" s="47"/>
      <c r="F86" s="40"/>
    </row>
    <row r="87" spans="1:6" s="2" customFormat="1" ht="15" customHeight="1" x14ac:dyDescent="0.2">
      <c r="A87" s="26" t="s">
        <v>56</v>
      </c>
      <c r="B87" s="27" t="s">
        <v>114</v>
      </c>
      <c r="C87" s="37"/>
      <c r="D87" s="37"/>
      <c r="E87" s="47"/>
      <c r="F87" s="40"/>
    </row>
    <row r="88" spans="1:6" s="2" customFormat="1" ht="15" customHeight="1" x14ac:dyDescent="0.2">
      <c r="A88" s="26" t="s">
        <v>58</v>
      </c>
      <c r="B88" s="27" t="s">
        <v>68</v>
      </c>
      <c r="C88" s="37"/>
      <c r="D88" s="37"/>
      <c r="E88" s="25"/>
      <c r="F88" s="24"/>
    </row>
    <row r="89" spans="1:6" s="2" customFormat="1" ht="14" x14ac:dyDescent="0.2">
      <c r="A89" s="26" t="s">
        <v>4</v>
      </c>
      <c r="B89" s="49" t="s">
        <v>124</v>
      </c>
      <c r="C89" s="37"/>
      <c r="D89" s="37"/>
      <c r="E89" s="25"/>
      <c r="F89" s="24"/>
    </row>
    <row r="90" spans="1:6" s="2" customFormat="1" ht="15" customHeight="1" x14ac:dyDescent="0.2">
      <c r="A90" s="30" t="s">
        <v>60</v>
      </c>
      <c r="B90" s="27" t="s">
        <v>125</v>
      </c>
      <c r="C90" s="37"/>
      <c r="D90" s="37"/>
      <c r="E90" s="25"/>
      <c r="F90" s="24"/>
    </row>
    <row r="91" spans="1:6" s="2" customFormat="1" ht="15" customHeight="1" x14ac:dyDescent="0.2">
      <c r="A91" s="26" t="s">
        <v>61</v>
      </c>
      <c r="B91" s="27" t="s">
        <v>126</v>
      </c>
      <c r="C91" s="37"/>
      <c r="D91" s="37"/>
      <c r="E91" s="25"/>
      <c r="F91" s="24"/>
    </row>
    <row r="92" spans="1:6" s="2" customFormat="1" ht="15" customHeight="1" x14ac:dyDescent="0.2">
      <c r="A92" s="26" t="s">
        <v>62</v>
      </c>
      <c r="B92" s="27" t="s">
        <v>127</v>
      </c>
      <c r="C92" s="37"/>
      <c r="D92" s="28"/>
      <c r="E92" s="25"/>
      <c r="F92" s="24"/>
    </row>
    <row r="93" spans="1:6" s="2" customFormat="1" ht="15" customHeight="1" x14ac:dyDescent="0.2">
      <c r="A93" s="26" t="s">
        <v>12</v>
      </c>
      <c r="B93" s="27" t="s">
        <v>29</v>
      </c>
      <c r="C93" s="23"/>
      <c r="D93" s="28"/>
      <c r="E93" s="25"/>
      <c r="F93" s="24"/>
    </row>
    <row r="94" spans="1:6" s="2" customFormat="1" ht="15" customHeight="1" x14ac:dyDescent="0.2">
      <c r="A94" s="31" t="s">
        <v>63</v>
      </c>
      <c r="B94" s="32" t="s">
        <v>131</v>
      </c>
      <c r="C94" s="33"/>
      <c r="D94" s="34"/>
      <c r="E94" s="45"/>
      <c r="F94" s="35"/>
    </row>
    <row r="95" spans="1:6" s="2" customFormat="1" ht="15" customHeight="1" x14ac:dyDescent="0.2">
      <c r="A95" s="18" t="s">
        <v>246</v>
      </c>
      <c r="B95" s="12" t="s">
        <v>247</v>
      </c>
      <c r="C95" s="16">
        <f>VLOOKUP($A95,'Pricelist Summary'!E:G,3,0)</f>
        <v>3350</v>
      </c>
      <c r="D95" s="16">
        <f>C95/1.07</f>
        <v>3130.8411214953271</v>
      </c>
      <c r="E95" s="13" t="s">
        <v>48</v>
      </c>
      <c r="F95" s="13" t="s">
        <v>64</v>
      </c>
    </row>
    <row r="96" spans="1:6" s="2" customFormat="1" ht="15" customHeight="1" x14ac:dyDescent="0.2">
      <c r="A96" s="21" t="s">
        <v>49</v>
      </c>
      <c r="B96" s="22" t="s">
        <v>74</v>
      </c>
      <c r="C96" s="23"/>
      <c r="D96" s="23"/>
      <c r="E96" s="47"/>
      <c r="F96" s="36"/>
    </row>
    <row r="97" spans="1:6" s="2" customFormat="1" ht="15" customHeight="1" x14ac:dyDescent="0.2">
      <c r="A97" s="21" t="s">
        <v>50</v>
      </c>
      <c r="B97" s="27" t="s">
        <v>65</v>
      </c>
      <c r="C97" s="23"/>
      <c r="D97" s="23"/>
      <c r="E97" s="25"/>
      <c r="F97" s="15" t="s">
        <v>250</v>
      </c>
    </row>
    <row r="98" spans="1:6" s="2" customFormat="1" ht="15" customHeight="1" x14ac:dyDescent="0.2">
      <c r="A98" s="26" t="s">
        <v>51</v>
      </c>
      <c r="B98" s="27" t="s">
        <v>128</v>
      </c>
      <c r="C98" s="23"/>
      <c r="D98" s="23"/>
      <c r="E98" s="25"/>
      <c r="F98" s="25"/>
    </row>
    <row r="99" spans="1:6" s="2" customFormat="1" ht="15" customHeight="1" x14ac:dyDescent="0.15">
      <c r="A99" s="26" t="s">
        <v>52</v>
      </c>
      <c r="B99" s="44" t="s">
        <v>252</v>
      </c>
      <c r="C99" s="28"/>
      <c r="D99" s="23"/>
      <c r="E99" s="25"/>
      <c r="F99" s="24"/>
    </row>
    <row r="100" spans="1:6" s="2" customFormat="1" ht="15" customHeight="1" x14ac:dyDescent="0.2">
      <c r="A100" s="26" t="s">
        <v>53</v>
      </c>
      <c r="B100" s="27" t="s">
        <v>75</v>
      </c>
      <c r="C100" s="28"/>
      <c r="D100" s="23"/>
      <c r="E100" s="25"/>
      <c r="F100" s="24"/>
    </row>
    <row r="101" spans="1:6" s="2" customFormat="1" ht="15" customHeight="1" x14ac:dyDescent="0.2">
      <c r="A101" s="26" t="s">
        <v>54</v>
      </c>
      <c r="B101" s="27" t="s">
        <v>99</v>
      </c>
      <c r="C101" s="23"/>
      <c r="D101" s="23"/>
      <c r="E101" s="25"/>
      <c r="F101" s="24"/>
    </row>
    <row r="102" spans="1:6" s="2" customFormat="1" ht="15" customHeight="1" x14ac:dyDescent="0.15">
      <c r="A102" s="26" t="s">
        <v>56</v>
      </c>
      <c r="B102" s="44" t="s">
        <v>79</v>
      </c>
      <c r="C102" s="23"/>
      <c r="D102" s="28"/>
      <c r="E102" s="25"/>
      <c r="F102" s="25"/>
    </row>
    <row r="103" spans="1:6" s="2" customFormat="1" ht="15" customHeight="1" x14ac:dyDescent="0.2">
      <c r="A103" s="26" t="s">
        <v>58</v>
      </c>
      <c r="B103" s="27" t="s">
        <v>68</v>
      </c>
      <c r="C103" s="23"/>
      <c r="D103" s="28"/>
      <c r="E103" s="25"/>
      <c r="F103" s="25"/>
    </row>
    <row r="104" spans="1:6" s="2" customFormat="1" ht="15" customHeight="1" x14ac:dyDescent="0.2">
      <c r="A104" s="26" t="s">
        <v>4</v>
      </c>
      <c r="B104" s="27" t="s">
        <v>253</v>
      </c>
      <c r="C104" s="23"/>
      <c r="D104" s="28"/>
      <c r="E104" s="25"/>
      <c r="F104" s="24"/>
    </row>
    <row r="105" spans="1:6" s="2" customFormat="1" ht="15" customHeight="1" x14ac:dyDescent="0.15">
      <c r="A105" s="26" t="s">
        <v>69</v>
      </c>
      <c r="B105" s="44" t="s">
        <v>254</v>
      </c>
      <c r="C105" s="23"/>
      <c r="D105" s="28"/>
      <c r="E105" s="25"/>
      <c r="F105" s="24"/>
    </row>
    <row r="106" spans="1:6" s="2" customFormat="1" ht="15" customHeight="1" x14ac:dyDescent="0.15">
      <c r="A106" s="26" t="s">
        <v>61</v>
      </c>
      <c r="B106" s="78" t="s">
        <v>255</v>
      </c>
      <c r="C106" s="23"/>
      <c r="D106" s="28"/>
      <c r="E106" s="25"/>
      <c r="F106" s="24"/>
    </row>
    <row r="107" spans="1:6" s="2" customFormat="1" ht="15" customHeight="1" x14ac:dyDescent="0.15">
      <c r="A107" s="26" t="s">
        <v>62</v>
      </c>
      <c r="B107" s="44" t="s">
        <v>256</v>
      </c>
      <c r="C107" s="23"/>
      <c r="D107" s="28"/>
      <c r="E107" s="25"/>
      <c r="F107" s="24"/>
    </row>
    <row r="108" spans="1:6" s="2" customFormat="1" ht="15" customHeight="1" x14ac:dyDescent="0.2">
      <c r="A108" s="31" t="s">
        <v>63</v>
      </c>
      <c r="B108" s="32" t="s">
        <v>149</v>
      </c>
      <c r="C108" s="33"/>
      <c r="D108" s="34"/>
      <c r="E108" s="45"/>
      <c r="F108" s="35"/>
    </row>
    <row r="109" spans="1:6" s="2" customFormat="1" ht="15" customHeight="1" x14ac:dyDescent="0.2">
      <c r="A109" s="18" t="s">
        <v>265</v>
      </c>
      <c r="B109" s="12" t="s">
        <v>266</v>
      </c>
      <c r="C109" s="16">
        <f>VLOOKUP($A109,'Pricelist Summary'!E:G,3,0)</f>
        <v>4250</v>
      </c>
      <c r="D109" s="16">
        <f>C109/1.07</f>
        <v>3971.9626168224295</v>
      </c>
      <c r="E109" s="13" t="s">
        <v>48</v>
      </c>
      <c r="F109" s="13" t="s">
        <v>64</v>
      </c>
    </row>
    <row r="110" spans="1:6" s="2" customFormat="1" ht="15" customHeight="1" x14ac:dyDescent="0.2">
      <c r="A110" s="21" t="s">
        <v>49</v>
      </c>
      <c r="B110" s="22" t="s">
        <v>160</v>
      </c>
      <c r="C110" s="23"/>
      <c r="D110" s="23"/>
      <c r="E110" s="47"/>
      <c r="F110" s="36"/>
    </row>
    <row r="111" spans="1:6" s="2" customFormat="1" ht="15" customHeight="1" x14ac:dyDescent="0.2">
      <c r="A111" s="21" t="s">
        <v>50</v>
      </c>
      <c r="B111" s="27" t="s">
        <v>65</v>
      </c>
      <c r="C111" s="23"/>
      <c r="D111" s="23"/>
      <c r="E111" s="25"/>
      <c r="F111" s="15" t="s">
        <v>269</v>
      </c>
    </row>
    <row r="112" spans="1:6" s="2" customFormat="1" ht="15" customHeight="1" x14ac:dyDescent="0.2">
      <c r="A112" s="26" t="s">
        <v>51</v>
      </c>
      <c r="B112" s="27" t="s">
        <v>128</v>
      </c>
      <c r="C112" s="23"/>
      <c r="D112" s="23"/>
      <c r="E112" s="25"/>
      <c r="F112" s="25"/>
    </row>
    <row r="113" spans="1:6" s="2" customFormat="1" ht="15" customHeight="1" x14ac:dyDescent="0.15">
      <c r="A113" s="26" t="s">
        <v>52</v>
      </c>
      <c r="B113" s="44" t="s">
        <v>270</v>
      </c>
      <c r="C113" s="28"/>
      <c r="D113" s="23"/>
      <c r="E113" s="25"/>
      <c r="F113" s="24"/>
    </row>
    <row r="114" spans="1:6" s="2" customFormat="1" ht="15" customHeight="1" x14ac:dyDescent="0.2">
      <c r="A114" s="26" t="s">
        <v>53</v>
      </c>
      <c r="B114" s="27" t="s">
        <v>75</v>
      </c>
      <c r="C114" s="28"/>
      <c r="D114" s="23"/>
      <c r="E114" s="25"/>
      <c r="F114" s="24"/>
    </row>
    <row r="115" spans="1:6" s="2" customFormat="1" ht="15" customHeight="1" x14ac:dyDescent="0.2">
      <c r="A115" s="26" t="s">
        <v>54</v>
      </c>
      <c r="B115" s="27" t="s">
        <v>99</v>
      </c>
      <c r="C115" s="23"/>
      <c r="D115" s="23"/>
      <c r="E115" s="25"/>
      <c r="F115" s="24"/>
    </row>
    <row r="116" spans="1:6" s="2" customFormat="1" ht="15" customHeight="1" x14ac:dyDescent="0.15">
      <c r="A116" s="26" t="s">
        <v>56</v>
      </c>
      <c r="B116" s="44" t="s">
        <v>157</v>
      </c>
      <c r="C116" s="23"/>
      <c r="D116" s="28"/>
      <c r="E116" s="25"/>
      <c r="F116" s="25"/>
    </row>
    <row r="117" spans="1:6" s="2" customFormat="1" ht="15" customHeight="1" x14ac:dyDescent="0.2">
      <c r="A117" s="26" t="s">
        <v>58</v>
      </c>
      <c r="B117" s="27" t="s">
        <v>68</v>
      </c>
      <c r="C117" s="23"/>
      <c r="D117" s="28"/>
      <c r="E117" s="25"/>
      <c r="F117" s="25"/>
    </row>
    <row r="118" spans="1:6" s="2" customFormat="1" ht="15" customHeight="1" x14ac:dyDescent="0.2">
      <c r="A118" s="26" t="s">
        <v>4</v>
      </c>
      <c r="B118" s="27" t="s">
        <v>161</v>
      </c>
      <c r="C118" s="23"/>
      <c r="D118" s="28"/>
      <c r="E118" s="25"/>
      <c r="F118" s="24"/>
    </row>
    <row r="119" spans="1:6" s="2" customFormat="1" ht="15" customHeight="1" x14ac:dyDescent="0.15">
      <c r="A119" s="26" t="s">
        <v>69</v>
      </c>
      <c r="B119" s="44" t="s">
        <v>271</v>
      </c>
      <c r="C119" s="23"/>
      <c r="D119" s="28"/>
      <c r="E119" s="25"/>
      <c r="F119" s="24"/>
    </row>
    <row r="120" spans="1:6" s="2" customFormat="1" ht="15" customHeight="1" x14ac:dyDescent="0.15">
      <c r="A120" s="26" t="s">
        <v>61</v>
      </c>
      <c r="B120" s="78" t="s">
        <v>272</v>
      </c>
      <c r="C120" s="23"/>
      <c r="D120" s="28"/>
      <c r="E120" s="25"/>
      <c r="F120" s="24"/>
    </row>
    <row r="121" spans="1:6" s="2" customFormat="1" ht="15" customHeight="1" x14ac:dyDescent="0.15">
      <c r="A121" s="26" t="s">
        <v>62</v>
      </c>
      <c r="B121" s="44" t="s">
        <v>273</v>
      </c>
      <c r="C121" s="23"/>
      <c r="D121" s="28"/>
      <c r="E121" s="25"/>
      <c r="F121" s="24"/>
    </row>
    <row r="122" spans="1:6" s="2" customFormat="1" ht="15" customHeight="1" x14ac:dyDescent="0.2">
      <c r="A122" s="31" t="s">
        <v>63</v>
      </c>
      <c r="B122" s="32" t="s">
        <v>150</v>
      </c>
      <c r="C122" s="33"/>
      <c r="D122" s="34"/>
      <c r="E122" s="45"/>
      <c r="F122" s="35"/>
    </row>
    <row r="123" spans="1:6" s="2" customFormat="1" ht="15" customHeight="1" x14ac:dyDescent="0.2">
      <c r="A123" s="18" t="s">
        <v>257</v>
      </c>
      <c r="B123" s="12" t="s">
        <v>258</v>
      </c>
      <c r="C123" s="16">
        <f>VLOOKUP($A123,'Pricelist Summary'!E:G,3,0)</f>
        <v>3250</v>
      </c>
      <c r="D123" s="16">
        <f>C123/1.07</f>
        <v>3037.3831775700933</v>
      </c>
      <c r="E123" s="13" t="s">
        <v>48</v>
      </c>
      <c r="F123" s="13" t="s">
        <v>64</v>
      </c>
    </row>
    <row r="124" spans="1:6" s="2" customFormat="1" ht="15" customHeight="1" x14ac:dyDescent="0.2">
      <c r="A124" s="21" t="s">
        <v>49</v>
      </c>
      <c r="B124" s="22" t="s">
        <v>74</v>
      </c>
      <c r="C124" s="23"/>
      <c r="D124" s="23"/>
      <c r="E124" s="47"/>
      <c r="F124" s="36"/>
    </row>
    <row r="125" spans="1:6" s="2" customFormat="1" ht="15" customHeight="1" x14ac:dyDescent="0.2">
      <c r="A125" s="21" t="s">
        <v>50</v>
      </c>
      <c r="B125" s="27" t="s">
        <v>65</v>
      </c>
      <c r="C125" s="23"/>
      <c r="D125" s="23"/>
      <c r="E125" s="25"/>
      <c r="F125" s="15" t="s">
        <v>261</v>
      </c>
    </row>
    <row r="126" spans="1:6" s="2" customFormat="1" ht="15" customHeight="1" x14ac:dyDescent="0.2">
      <c r="A126" s="26" t="s">
        <v>51</v>
      </c>
      <c r="B126" s="27" t="s">
        <v>128</v>
      </c>
      <c r="C126" s="23"/>
      <c r="D126" s="23"/>
      <c r="E126" s="25"/>
      <c r="F126" s="25"/>
    </row>
    <row r="127" spans="1:6" s="2" customFormat="1" ht="15" customHeight="1" x14ac:dyDescent="0.15">
      <c r="A127" s="26" t="s">
        <v>52</v>
      </c>
      <c r="B127" s="44" t="s">
        <v>135</v>
      </c>
      <c r="C127" s="28"/>
      <c r="D127" s="23"/>
      <c r="E127" s="25"/>
      <c r="F127" s="24"/>
    </row>
    <row r="128" spans="1:6" s="2" customFormat="1" ht="15" customHeight="1" x14ac:dyDescent="0.2">
      <c r="A128" s="26" t="s">
        <v>53</v>
      </c>
      <c r="B128" s="27" t="s">
        <v>75</v>
      </c>
      <c r="C128" s="28"/>
      <c r="D128" s="23"/>
      <c r="E128" s="25"/>
      <c r="F128" s="24"/>
    </row>
    <row r="129" spans="1:6" s="2" customFormat="1" ht="15" customHeight="1" x14ac:dyDescent="0.2">
      <c r="A129" s="26" t="s">
        <v>54</v>
      </c>
      <c r="B129" s="27" t="s">
        <v>136</v>
      </c>
      <c r="C129" s="23"/>
      <c r="D129" s="23"/>
      <c r="E129" s="25"/>
      <c r="F129" s="24"/>
    </row>
    <row r="130" spans="1:6" s="2" customFormat="1" ht="15" customHeight="1" x14ac:dyDescent="0.15">
      <c r="A130" s="26" t="s">
        <v>56</v>
      </c>
      <c r="B130" s="44" t="s">
        <v>79</v>
      </c>
      <c r="C130" s="23"/>
      <c r="D130" s="28"/>
      <c r="E130" s="25"/>
      <c r="F130" s="25"/>
    </row>
    <row r="131" spans="1:6" s="2" customFormat="1" ht="15" customHeight="1" x14ac:dyDescent="0.2">
      <c r="A131" s="26" t="s">
        <v>58</v>
      </c>
      <c r="B131" s="27" t="s">
        <v>68</v>
      </c>
      <c r="C131" s="23"/>
      <c r="D131" s="28"/>
      <c r="E131" s="25"/>
      <c r="F131" s="25"/>
    </row>
    <row r="132" spans="1:6" s="2" customFormat="1" ht="15" customHeight="1" x14ac:dyDescent="0.2">
      <c r="A132" s="26" t="s">
        <v>4</v>
      </c>
      <c r="B132" s="27" t="s">
        <v>262</v>
      </c>
      <c r="C132" s="23"/>
      <c r="D132" s="28"/>
      <c r="E132" s="25"/>
      <c r="F132" s="24"/>
    </row>
    <row r="133" spans="1:6" s="2" customFormat="1" ht="15" customHeight="1" x14ac:dyDescent="0.15">
      <c r="A133" s="26" t="s">
        <v>69</v>
      </c>
      <c r="B133" s="44" t="s">
        <v>263</v>
      </c>
      <c r="C133" s="23"/>
      <c r="D133" s="28"/>
      <c r="E133" s="25"/>
      <c r="F133" s="24"/>
    </row>
    <row r="134" spans="1:6" s="2" customFormat="1" ht="15" customHeight="1" x14ac:dyDescent="0.15">
      <c r="A134" s="26" t="s">
        <v>61</v>
      </c>
      <c r="B134" s="78" t="s">
        <v>162</v>
      </c>
      <c r="C134" s="23"/>
      <c r="D134" s="28"/>
      <c r="E134" s="25"/>
      <c r="F134" s="24"/>
    </row>
    <row r="135" spans="1:6" s="2" customFormat="1" ht="15" customHeight="1" x14ac:dyDescent="0.15">
      <c r="A135" s="26" t="s">
        <v>62</v>
      </c>
      <c r="B135" s="44" t="s">
        <v>264</v>
      </c>
      <c r="C135" s="23"/>
      <c r="D135" s="28"/>
      <c r="E135" s="25"/>
      <c r="F135" s="24"/>
    </row>
    <row r="136" spans="1:6" s="2" customFormat="1" ht="15" customHeight="1" x14ac:dyDescent="0.2">
      <c r="A136" s="31" t="s">
        <v>63</v>
      </c>
      <c r="B136" s="32" t="s">
        <v>134</v>
      </c>
      <c r="C136" s="33"/>
      <c r="D136" s="34"/>
      <c r="E136" s="45"/>
      <c r="F136" s="35"/>
    </row>
    <row r="137" spans="1:6" s="2" customFormat="1" ht="15" customHeight="1" x14ac:dyDescent="0.2">
      <c r="A137" s="18" t="s">
        <v>213</v>
      </c>
      <c r="B137" s="12" t="s">
        <v>214</v>
      </c>
      <c r="C137" s="16">
        <f>VLOOKUP($A137,'Pricelist Summary'!E:G,3,0)</f>
        <v>5790</v>
      </c>
      <c r="D137" s="16">
        <f>C137/1.07</f>
        <v>5411.2149532710273</v>
      </c>
      <c r="E137" s="13" t="s">
        <v>48</v>
      </c>
      <c r="F137" s="13" t="s">
        <v>64</v>
      </c>
    </row>
    <row r="138" spans="1:6" s="2" customFormat="1" ht="15" customHeight="1" x14ac:dyDescent="0.2">
      <c r="A138" s="21" t="s">
        <v>49</v>
      </c>
      <c r="B138" s="22" t="s">
        <v>74</v>
      </c>
      <c r="C138" s="23"/>
      <c r="D138" s="23"/>
      <c r="E138" s="47"/>
      <c r="F138" s="36"/>
    </row>
    <row r="139" spans="1:6" s="2" customFormat="1" ht="15" customHeight="1" x14ac:dyDescent="0.2">
      <c r="A139" s="21" t="s">
        <v>50</v>
      </c>
      <c r="B139" s="27" t="s">
        <v>65</v>
      </c>
      <c r="C139" s="23"/>
      <c r="D139" s="23"/>
      <c r="E139" s="25"/>
      <c r="F139" s="15" t="s">
        <v>217</v>
      </c>
    </row>
    <row r="140" spans="1:6" s="2" customFormat="1" ht="15" customHeight="1" x14ac:dyDescent="0.2">
      <c r="A140" s="26" t="s">
        <v>51</v>
      </c>
      <c r="B140" s="27" t="s">
        <v>128</v>
      </c>
      <c r="C140" s="23"/>
      <c r="D140" s="23"/>
      <c r="E140" s="25"/>
      <c r="F140" s="25"/>
    </row>
    <row r="141" spans="1:6" s="2" customFormat="1" ht="15" customHeight="1" x14ac:dyDescent="0.15">
      <c r="A141" s="26" t="s">
        <v>52</v>
      </c>
      <c r="B141" s="44" t="s">
        <v>218</v>
      </c>
      <c r="C141" s="28"/>
      <c r="D141" s="23"/>
      <c r="E141" s="25"/>
      <c r="F141" s="24"/>
    </row>
    <row r="142" spans="1:6" s="2" customFormat="1" ht="15" customHeight="1" x14ac:dyDescent="0.2">
      <c r="A142" s="26" t="s">
        <v>53</v>
      </c>
      <c r="B142" s="27" t="s">
        <v>219</v>
      </c>
      <c r="C142" s="28"/>
      <c r="D142" s="23"/>
      <c r="E142" s="25"/>
      <c r="F142" s="24"/>
    </row>
    <row r="143" spans="1:6" s="2" customFormat="1" ht="15" customHeight="1" x14ac:dyDescent="0.2">
      <c r="A143" s="26" t="s">
        <v>54</v>
      </c>
      <c r="B143" s="27" t="s">
        <v>99</v>
      </c>
      <c r="C143" s="23"/>
      <c r="D143" s="23"/>
      <c r="E143" s="25"/>
      <c r="F143" s="24"/>
    </row>
    <row r="144" spans="1:6" s="2" customFormat="1" ht="15" customHeight="1" x14ac:dyDescent="0.15">
      <c r="A144" s="26" t="s">
        <v>56</v>
      </c>
      <c r="B144" s="44" t="s">
        <v>79</v>
      </c>
      <c r="C144" s="23"/>
      <c r="D144" s="28"/>
      <c r="E144" s="25"/>
      <c r="F144" s="25"/>
    </row>
    <row r="145" spans="1:6" s="2" customFormat="1" ht="15" customHeight="1" x14ac:dyDescent="0.2">
      <c r="A145" s="26" t="s">
        <v>58</v>
      </c>
      <c r="B145" s="27" t="s">
        <v>220</v>
      </c>
      <c r="C145" s="23"/>
      <c r="D145" s="28"/>
      <c r="E145" s="25"/>
      <c r="F145" s="25"/>
    </row>
    <row r="146" spans="1:6" s="2" customFormat="1" ht="15" customHeight="1" x14ac:dyDescent="0.2">
      <c r="A146" s="26" t="s">
        <v>4</v>
      </c>
      <c r="B146" s="27" t="s">
        <v>137</v>
      </c>
      <c r="C146" s="23"/>
      <c r="D146" s="28"/>
      <c r="E146" s="25"/>
      <c r="F146" s="24"/>
    </row>
    <row r="147" spans="1:6" s="2" customFormat="1" ht="15" customHeight="1" x14ac:dyDescent="0.15">
      <c r="A147" s="26" t="s">
        <v>69</v>
      </c>
      <c r="B147" s="44" t="s">
        <v>221</v>
      </c>
      <c r="C147" s="23"/>
      <c r="D147" s="28"/>
      <c r="E147" s="25"/>
      <c r="F147" s="24"/>
    </row>
    <row r="148" spans="1:6" s="2" customFormat="1" ht="15" customHeight="1" x14ac:dyDescent="0.15">
      <c r="A148" s="26" t="s">
        <v>61</v>
      </c>
      <c r="B148" s="78" t="s">
        <v>222</v>
      </c>
      <c r="C148" s="23"/>
      <c r="D148" s="28"/>
      <c r="E148" s="25"/>
      <c r="F148" s="24"/>
    </row>
    <row r="149" spans="1:6" s="2" customFormat="1" ht="15" customHeight="1" x14ac:dyDescent="0.15">
      <c r="A149" s="26" t="s">
        <v>62</v>
      </c>
      <c r="B149" s="44" t="s">
        <v>223</v>
      </c>
      <c r="C149" s="23"/>
      <c r="D149" s="28"/>
      <c r="E149" s="25"/>
      <c r="F149" s="24"/>
    </row>
    <row r="150" spans="1:6" s="2" customFormat="1" ht="15" customHeight="1" x14ac:dyDescent="0.2">
      <c r="A150" s="31" t="s">
        <v>63</v>
      </c>
      <c r="B150" s="32" t="s">
        <v>150</v>
      </c>
      <c r="C150" s="33"/>
      <c r="D150" s="34"/>
      <c r="E150" s="45"/>
      <c r="F150" s="35"/>
    </row>
    <row r="151" spans="1:6" s="2" customFormat="1" ht="15" customHeight="1" x14ac:dyDescent="0.2">
      <c r="A151" s="18" t="s">
        <v>171</v>
      </c>
      <c r="B151" s="12" t="s">
        <v>172</v>
      </c>
      <c r="C151" s="16">
        <f>VLOOKUP($A151,'Pricelist Summary'!E:G,3,0)</f>
        <v>8490</v>
      </c>
      <c r="D151" s="16">
        <f>C151/1.07</f>
        <v>7934.5794392523358</v>
      </c>
      <c r="E151" s="13" t="s">
        <v>48</v>
      </c>
      <c r="F151" s="13" t="s">
        <v>64</v>
      </c>
    </row>
    <row r="152" spans="1:6" s="2" customFormat="1" ht="15" customHeight="1" x14ac:dyDescent="0.2">
      <c r="A152" s="21" t="s">
        <v>49</v>
      </c>
      <c r="B152" s="22" t="s">
        <v>74</v>
      </c>
      <c r="C152" s="23"/>
      <c r="D152" s="23"/>
      <c r="E152" s="47"/>
      <c r="F152" s="36"/>
    </row>
    <row r="153" spans="1:6" s="2" customFormat="1" ht="15" customHeight="1" x14ac:dyDescent="0.2">
      <c r="A153" s="21" t="s">
        <v>50</v>
      </c>
      <c r="B153" s="27" t="s">
        <v>65</v>
      </c>
      <c r="C153" s="23"/>
      <c r="D153" s="23"/>
      <c r="E153" s="25"/>
      <c r="F153" s="15" t="s">
        <v>177</v>
      </c>
    </row>
    <row r="154" spans="1:6" s="2" customFormat="1" ht="15" customHeight="1" x14ac:dyDescent="0.2">
      <c r="A154" s="26" t="s">
        <v>51</v>
      </c>
      <c r="B154" s="27" t="s">
        <v>128</v>
      </c>
      <c r="C154" s="23"/>
      <c r="D154" s="23"/>
      <c r="E154" s="25"/>
      <c r="F154" s="25"/>
    </row>
    <row r="155" spans="1:6" s="2" customFormat="1" ht="15" customHeight="1" x14ac:dyDescent="0.15">
      <c r="A155" s="26" t="s">
        <v>52</v>
      </c>
      <c r="B155" s="44" t="s">
        <v>178</v>
      </c>
      <c r="C155" s="28"/>
      <c r="D155" s="23"/>
      <c r="E155" s="25"/>
      <c r="F155" s="24"/>
    </row>
    <row r="156" spans="1:6" s="2" customFormat="1" ht="15" customHeight="1" x14ac:dyDescent="0.2">
      <c r="A156" s="26" t="s">
        <v>53</v>
      </c>
      <c r="B156" s="27" t="s">
        <v>138</v>
      </c>
      <c r="C156" s="28"/>
      <c r="D156" s="23"/>
      <c r="E156" s="25"/>
      <c r="F156" s="24"/>
    </row>
    <row r="157" spans="1:6" s="2" customFormat="1" ht="15" customHeight="1" x14ac:dyDescent="0.2">
      <c r="A157" s="26" t="s">
        <v>54</v>
      </c>
      <c r="B157" s="27" t="s">
        <v>99</v>
      </c>
      <c r="C157" s="23"/>
      <c r="D157" s="23"/>
      <c r="E157" s="25"/>
      <c r="F157" s="24"/>
    </row>
    <row r="158" spans="1:6" s="2" customFormat="1" ht="15" customHeight="1" x14ac:dyDescent="0.15">
      <c r="A158" s="26" t="s">
        <v>56</v>
      </c>
      <c r="B158" s="44" t="s">
        <v>157</v>
      </c>
      <c r="C158" s="23"/>
      <c r="D158" s="28"/>
      <c r="E158" s="25"/>
      <c r="F158" s="25"/>
    </row>
    <row r="159" spans="1:6" s="2" customFormat="1" ht="15" customHeight="1" x14ac:dyDescent="0.2">
      <c r="A159" s="26" t="s">
        <v>58</v>
      </c>
      <c r="B159" s="27" t="s">
        <v>179</v>
      </c>
      <c r="C159" s="23"/>
      <c r="D159" s="28"/>
      <c r="E159" s="25"/>
      <c r="F159" s="25"/>
    </row>
    <row r="160" spans="1:6" s="2" customFormat="1" ht="15" customHeight="1" x14ac:dyDescent="0.2">
      <c r="A160" s="26" t="s">
        <v>4</v>
      </c>
      <c r="B160" s="27" t="s">
        <v>180</v>
      </c>
      <c r="C160" s="23"/>
      <c r="D160" s="28"/>
      <c r="E160" s="25"/>
      <c r="F160" s="24"/>
    </row>
    <row r="161" spans="1:6" s="2" customFormat="1" ht="28" x14ac:dyDescent="0.15">
      <c r="A161" s="26" t="s">
        <v>69</v>
      </c>
      <c r="B161" s="78" t="s">
        <v>181</v>
      </c>
      <c r="C161" s="23"/>
      <c r="D161" s="28"/>
      <c r="E161" s="25"/>
      <c r="F161" s="24"/>
    </row>
    <row r="162" spans="1:6" s="2" customFormat="1" ht="15" customHeight="1" x14ac:dyDescent="0.15">
      <c r="A162" s="26" t="s">
        <v>61</v>
      </c>
      <c r="B162" s="78" t="s">
        <v>182</v>
      </c>
      <c r="C162" s="23"/>
      <c r="D162" s="28"/>
      <c r="E162" s="25"/>
      <c r="F162" s="24"/>
    </row>
    <row r="163" spans="1:6" s="2" customFormat="1" ht="15" customHeight="1" x14ac:dyDescent="0.15">
      <c r="A163" s="26" t="s">
        <v>62</v>
      </c>
      <c r="B163" s="44" t="s">
        <v>183</v>
      </c>
      <c r="C163" s="23"/>
      <c r="D163" s="28"/>
      <c r="E163" s="25"/>
      <c r="F163" s="24"/>
    </row>
    <row r="164" spans="1:6" s="2" customFormat="1" ht="15" customHeight="1" x14ac:dyDescent="0.2">
      <c r="A164" s="31" t="s">
        <v>63</v>
      </c>
      <c r="B164" s="32" t="s">
        <v>150</v>
      </c>
      <c r="C164" s="33"/>
      <c r="D164" s="34"/>
      <c r="E164" s="45"/>
      <c r="F164" s="35"/>
    </row>
    <row r="165" spans="1:6" s="2" customFormat="1" ht="15" customHeight="1" x14ac:dyDescent="0.2">
      <c r="A165" s="18" t="s">
        <v>184</v>
      </c>
      <c r="B165" s="12" t="s">
        <v>185</v>
      </c>
      <c r="C165" s="16">
        <f>VLOOKUP($A165,'Pricelist Summary'!E:G,3,0)</f>
        <v>13990</v>
      </c>
      <c r="D165" s="16">
        <f>C165/1.07</f>
        <v>13074.766355140186</v>
      </c>
      <c r="E165" s="13" t="s">
        <v>48</v>
      </c>
      <c r="F165" s="13" t="s">
        <v>64</v>
      </c>
    </row>
    <row r="166" spans="1:6" s="2" customFormat="1" ht="15" customHeight="1" x14ac:dyDescent="0.2">
      <c r="A166" s="21" t="s">
        <v>49</v>
      </c>
      <c r="B166" s="22" t="s">
        <v>187</v>
      </c>
      <c r="C166" s="23"/>
      <c r="D166" s="23"/>
      <c r="E166" s="47"/>
      <c r="F166" s="36"/>
    </row>
    <row r="167" spans="1:6" s="2" customFormat="1" ht="15" customHeight="1" x14ac:dyDescent="0.2">
      <c r="A167" s="21" t="s">
        <v>50</v>
      </c>
      <c r="B167" s="27" t="s">
        <v>65</v>
      </c>
      <c r="C167" s="23"/>
      <c r="D167" s="23"/>
      <c r="E167" s="25"/>
      <c r="F167" s="15" t="s">
        <v>193</v>
      </c>
    </row>
    <row r="168" spans="1:6" s="2" customFormat="1" ht="15" customHeight="1" x14ac:dyDescent="0.2">
      <c r="A168" s="26" t="s">
        <v>51</v>
      </c>
      <c r="B168" s="27" t="s">
        <v>194</v>
      </c>
      <c r="C168" s="23"/>
      <c r="D168" s="23"/>
      <c r="E168" s="25"/>
      <c r="F168" s="25"/>
    </row>
    <row r="169" spans="1:6" s="2" customFormat="1" ht="15" customHeight="1" x14ac:dyDescent="0.15">
      <c r="A169" s="26" t="s">
        <v>52</v>
      </c>
      <c r="B169" s="44" t="s">
        <v>195</v>
      </c>
      <c r="C169" s="28"/>
      <c r="D169" s="23"/>
      <c r="E169" s="25"/>
      <c r="F169" s="24"/>
    </row>
    <row r="170" spans="1:6" s="2" customFormat="1" ht="28" x14ac:dyDescent="0.2">
      <c r="A170" s="26" t="s">
        <v>53</v>
      </c>
      <c r="B170" s="43" t="s">
        <v>199</v>
      </c>
      <c r="C170" s="28"/>
      <c r="D170" s="23"/>
      <c r="E170" s="25"/>
      <c r="F170" s="24"/>
    </row>
    <row r="171" spans="1:6" s="2" customFormat="1" ht="15" customHeight="1" x14ac:dyDescent="0.2">
      <c r="A171" s="26" t="s">
        <v>54</v>
      </c>
      <c r="B171" s="27" t="s">
        <v>200</v>
      </c>
      <c r="C171" s="23"/>
      <c r="D171" s="23"/>
      <c r="E171" s="25"/>
      <c r="F171" s="24"/>
    </row>
    <row r="172" spans="1:6" s="2" customFormat="1" ht="15" customHeight="1" x14ac:dyDescent="0.15">
      <c r="A172" s="26" t="s">
        <v>56</v>
      </c>
      <c r="B172" s="44" t="s">
        <v>198</v>
      </c>
      <c r="C172" s="23"/>
      <c r="D172" s="28"/>
      <c r="E172" s="25"/>
      <c r="F172" s="25"/>
    </row>
    <row r="173" spans="1:6" s="2" customFormat="1" ht="15" customHeight="1" x14ac:dyDescent="0.2">
      <c r="A173" s="26" t="s">
        <v>58</v>
      </c>
      <c r="B173" s="27" t="s">
        <v>116</v>
      </c>
      <c r="C173" s="23"/>
      <c r="D173" s="28"/>
      <c r="E173" s="25"/>
      <c r="F173" s="25"/>
    </row>
    <row r="174" spans="1:6" s="2" customFormat="1" ht="15" customHeight="1" x14ac:dyDescent="0.2">
      <c r="A174" s="26" t="s">
        <v>4</v>
      </c>
      <c r="B174" s="27" t="s">
        <v>197</v>
      </c>
      <c r="C174" s="23"/>
      <c r="D174" s="28"/>
      <c r="E174" s="25"/>
      <c r="F174" s="24"/>
    </row>
    <row r="175" spans="1:6" s="2" customFormat="1" ht="14" x14ac:dyDescent="0.15">
      <c r="A175" s="26" t="s">
        <v>69</v>
      </c>
      <c r="B175" s="78" t="s">
        <v>196</v>
      </c>
      <c r="C175" s="23"/>
      <c r="D175" s="28"/>
      <c r="E175" s="25"/>
      <c r="F175" s="24"/>
    </row>
    <row r="176" spans="1:6" s="2" customFormat="1" ht="15" customHeight="1" x14ac:dyDescent="0.15">
      <c r="A176" s="26" t="s">
        <v>61</v>
      </c>
      <c r="B176" s="78" t="s">
        <v>201</v>
      </c>
      <c r="C176" s="23"/>
      <c r="D176" s="28"/>
      <c r="E176" s="25"/>
      <c r="F176" s="24"/>
    </row>
    <row r="177" spans="1:6" s="2" customFormat="1" ht="15" customHeight="1" x14ac:dyDescent="0.15">
      <c r="A177" s="26" t="s">
        <v>62</v>
      </c>
      <c r="B177" s="44" t="s">
        <v>202</v>
      </c>
      <c r="C177" s="23"/>
      <c r="D177" s="28"/>
      <c r="E177" s="25"/>
      <c r="F177" s="24"/>
    </row>
    <row r="178" spans="1:6" s="2" customFormat="1" ht="15" customHeight="1" x14ac:dyDescent="0.2">
      <c r="A178" s="31" t="s">
        <v>63</v>
      </c>
      <c r="B178" s="32" t="s">
        <v>150</v>
      </c>
      <c r="C178" s="33"/>
      <c r="D178" s="34"/>
      <c r="E178" s="45"/>
      <c r="F178" s="35"/>
    </row>
    <row r="179" spans="1:6" s="2" customFormat="1" ht="15" customHeight="1" x14ac:dyDescent="0.2">
      <c r="A179" s="18" t="s">
        <v>190</v>
      </c>
      <c r="B179" s="12" t="s">
        <v>191</v>
      </c>
      <c r="C179" s="16">
        <f>VLOOKUP($A179,'Pricelist Summary'!E:G,3,0)</f>
        <v>24550</v>
      </c>
      <c r="D179" s="16">
        <f>C179/1.07</f>
        <v>22943.925233644859</v>
      </c>
      <c r="E179" s="13" t="s">
        <v>48</v>
      </c>
      <c r="F179" s="13" t="s">
        <v>64</v>
      </c>
    </row>
    <row r="180" spans="1:6" s="2" customFormat="1" ht="15" customHeight="1" x14ac:dyDescent="0.2">
      <c r="A180" s="21" t="s">
        <v>49</v>
      </c>
      <c r="B180" s="22" t="s">
        <v>187</v>
      </c>
      <c r="C180" s="23"/>
      <c r="D180" s="23"/>
      <c r="E180" s="47"/>
      <c r="F180" s="36"/>
    </row>
    <row r="181" spans="1:6" s="2" customFormat="1" ht="15" customHeight="1" x14ac:dyDescent="0.2">
      <c r="A181" s="21" t="s">
        <v>50</v>
      </c>
      <c r="B181" s="27" t="s">
        <v>65</v>
      </c>
      <c r="C181" s="23"/>
      <c r="D181" s="23"/>
      <c r="E181" s="25"/>
      <c r="F181" s="15" t="s">
        <v>203</v>
      </c>
    </row>
    <row r="182" spans="1:6" s="2" customFormat="1" ht="15" customHeight="1" x14ac:dyDescent="0.2">
      <c r="A182" s="26" t="s">
        <v>51</v>
      </c>
      <c r="B182" s="27" t="s">
        <v>194</v>
      </c>
      <c r="C182" s="23"/>
      <c r="D182" s="23"/>
      <c r="E182" s="25"/>
      <c r="F182" s="25"/>
    </row>
    <row r="183" spans="1:6" s="2" customFormat="1" ht="15" customHeight="1" x14ac:dyDescent="0.15">
      <c r="A183" s="26" t="s">
        <v>52</v>
      </c>
      <c r="B183" s="44" t="s">
        <v>204</v>
      </c>
      <c r="C183" s="28"/>
      <c r="D183" s="23"/>
      <c r="E183" s="25"/>
      <c r="F183" s="24"/>
    </row>
    <row r="184" spans="1:6" s="2" customFormat="1" ht="28" x14ac:dyDescent="0.2">
      <c r="A184" s="26" t="s">
        <v>53</v>
      </c>
      <c r="B184" s="43" t="s">
        <v>205</v>
      </c>
      <c r="C184" s="28"/>
      <c r="D184" s="23"/>
      <c r="E184" s="25"/>
      <c r="F184" s="24"/>
    </row>
    <row r="185" spans="1:6" s="2" customFormat="1" ht="15" customHeight="1" x14ac:dyDescent="0.2">
      <c r="A185" s="26" t="s">
        <v>54</v>
      </c>
      <c r="B185" s="27" t="s">
        <v>206</v>
      </c>
      <c r="C185" s="23"/>
      <c r="D185" s="23"/>
      <c r="E185" s="25"/>
      <c r="F185" s="24"/>
    </row>
    <row r="186" spans="1:6" s="2" customFormat="1" ht="15" customHeight="1" x14ac:dyDescent="0.15">
      <c r="A186" s="26" t="s">
        <v>56</v>
      </c>
      <c r="B186" s="44" t="s">
        <v>198</v>
      </c>
      <c r="C186" s="23"/>
      <c r="D186" s="28"/>
      <c r="E186" s="25"/>
      <c r="F186" s="25"/>
    </row>
    <row r="187" spans="1:6" s="2" customFormat="1" ht="15" customHeight="1" x14ac:dyDescent="0.2">
      <c r="A187" s="26" t="s">
        <v>58</v>
      </c>
      <c r="B187" s="27" t="s">
        <v>207</v>
      </c>
      <c r="C187" s="23"/>
      <c r="D187" s="28"/>
      <c r="E187" s="25"/>
      <c r="F187" s="25"/>
    </row>
    <row r="188" spans="1:6" s="2" customFormat="1" ht="15" customHeight="1" x14ac:dyDescent="0.2">
      <c r="A188" s="26" t="s">
        <v>4</v>
      </c>
      <c r="B188" s="27" t="s">
        <v>208</v>
      </c>
      <c r="C188" s="23"/>
      <c r="D188" s="28"/>
      <c r="E188" s="25"/>
      <c r="F188" s="24"/>
    </row>
    <row r="189" spans="1:6" s="2" customFormat="1" ht="14" x14ac:dyDescent="0.15">
      <c r="A189" s="26" t="s">
        <v>69</v>
      </c>
      <c r="B189" s="78" t="s">
        <v>209</v>
      </c>
      <c r="C189" s="23"/>
      <c r="D189" s="28"/>
      <c r="E189" s="25"/>
      <c r="F189" s="24"/>
    </row>
    <row r="190" spans="1:6" s="2" customFormat="1" ht="15" customHeight="1" x14ac:dyDescent="0.15">
      <c r="A190" s="26" t="s">
        <v>61</v>
      </c>
      <c r="B190" s="78" t="s">
        <v>210</v>
      </c>
      <c r="C190" s="23"/>
      <c r="D190" s="28"/>
      <c r="E190" s="25"/>
      <c r="F190" s="24"/>
    </row>
    <row r="191" spans="1:6" s="2" customFormat="1" ht="15" customHeight="1" x14ac:dyDescent="0.15">
      <c r="A191" s="26" t="s">
        <v>62</v>
      </c>
      <c r="B191" s="44" t="s">
        <v>211</v>
      </c>
      <c r="C191" s="23"/>
      <c r="D191" s="28"/>
      <c r="E191" s="25"/>
      <c r="F191" s="24"/>
    </row>
    <row r="192" spans="1:6" s="2" customFormat="1" ht="15" customHeight="1" x14ac:dyDescent="0.2">
      <c r="A192" s="31" t="s">
        <v>63</v>
      </c>
      <c r="B192" s="32" t="s">
        <v>212</v>
      </c>
      <c r="C192" s="33"/>
      <c r="D192" s="34"/>
      <c r="E192" s="45"/>
      <c r="F192" s="35"/>
    </row>
    <row r="193" spans="1:6" s="2" customFormat="1" ht="15" customHeight="1" x14ac:dyDescent="0.2">
      <c r="A193" s="18" t="s">
        <v>37</v>
      </c>
      <c r="B193" s="12" t="s">
        <v>38</v>
      </c>
      <c r="C193" s="16">
        <f>VLOOKUP($A193,'Pricelist Summary'!E:G,3,0)</f>
        <v>12790</v>
      </c>
      <c r="D193" s="16">
        <f>C193/1.07</f>
        <v>11953.271028037383</v>
      </c>
      <c r="E193" s="13" t="s">
        <v>48</v>
      </c>
      <c r="F193" s="13" t="s">
        <v>64</v>
      </c>
    </row>
    <row r="194" spans="1:6" s="2" customFormat="1" ht="15" customHeight="1" x14ac:dyDescent="0.2">
      <c r="A194" s="21" t="s">
        <v>49</v>
      </c>
      <c r="B194" s="22" t="s">
        <v>74</v>
      </c>
      <c r="C194" s="23"/>
      <c r="D194" s="23"/>
      <c r="E194" s="47"/>
      <c r="F194" s="36"/>
    </row>
    <row r="195" spans="1:6" s="2" customFormat="1" ht="15" customHeight="1" x14ac:dyDescent="0.2">
      <c r="A195" s="21" t="s">
        <v>50</v>
      </c>
      <c r="B195" s="27" t="s">
        <v>65</v>
      </c>
      <c r="C195" s="23"/>
      <c r="D195" s="23"/>
      <c r="E195" s="25"/>
      <c r="F195" s="15" t="s">
        <v>94</v>
      </c>
    </row>
    <row r="196" spans="1:6" s="2" customFormat="1" ht="15" customHeight="1" x14ac:dyDescent="0.2">
      <c r="A196" s="26" t="s">
        <v>51</v>
      </c>
      <c r="B196" s="27" t="s">
        <v>80</v>
      </c>
      <c r="C196" s="23"/>
      <c r="D196" s="23"/>
      <c r="E196" s="25"/>
      <c r="F196" s="15" t="s">
        <v>93</v>
      </c>
    </row>
    <row r="197" spans="1:6" s="2" customFormat="1" ht="15" customHeight="1" x14ac:dyDescent="0.15">
      <c r="A197" s="26" t="s">
        <v>52</v>
      </c>
      <c r="B197" s="44" t="s">
        <v>81</v>
      </c>
      <c r="C197" s="28"/>
      <c r="D197" s="23"/>
      <c r="E197" s="25"/>
      <c r="F197" s="50"/>
    </row>
    <row r="198" spans="1:6" s="2" customFormat="1" ht="15" customHeight="1" x14ac:dyDescent="0.2">
      <c r="A198" s="26" t="s">
        <v>53</v>
      </c>
      <c r="B198" s="27" t="s">
        <v>77</v>
      </c>
      <c r="C198" s="28"/>
      <c r="D198" s="23"/>
      <c r="E198" s="25"/>
      <c r="F198" s="24"/>
    </row>
    <row r="199" spans="1:6" s="2" customFormat="1" ht="15" customHeight="1" x14ac:dyDescent="0.2">
      <c r="A199" s="26" t="s">
        <v>54</v>
      </c>
      <c r="B199" s="27" t="s">
        <v>82</v>
      </c>
      <c r="C199" s="23"/>
      <c r="D199" s="23"/>
      <c r="E199" s="25"/>
      <c r="F199" s="24"/>
    </row>
    <row r="200" spans="1:6" s="2" customFormat="1" ht="15" customHeight="1" x14ac:dyDescent="0.15">
      <c r="A200" s="26" t="s">
        <v>56</v>
      </c>
      <c r="B200" s="44" t="s">
        <v>83</v>
      </c>
      <c r="C200" s="23"/>
      <c r="D200" s="28"/>
      <c r="E200" s="25"/>
      <c r="F200" s="25"/>
    </row>
    <row r="201" spans="1:6" s="2" customFormat="1" ht="15" customHeight="1" x14ac:dyDescent="0.2">
      <c r="A201" s="26" t="s">
        <v>84</v>
      </c>
      <c r="B201" s="27" t="s">
        <v>85</v>
      </c>
      <c r="C201" s="23"/>
      <c r="D201" s="28"/>
      <c r="E201" s="25"/>
      <c r="F201" s="25"/>
    </row>
    <row r="202" spans="1:6" s="2" customFormat="1" ht="15" customHeight="1" x14ac:dyDescent="0.2">
      <c r="A202" s="26" t="s">
        <v>58</v>
      </c>
      <c r="B202" s="27" t="s">
        <v>86</v>
      </c>
      <c r="C202" s="23"/>
      <c r="D202" s="28"/>
      <c r="E202" s="25"/>
      <c r="F202" s="25"/>
    </row>
    <row r="203" spans="1:6" s="2" customFormat="1" ht="15" customHeight="1" x14ac:dyDescent="0.2">
      <c r="A203" s="26" t="s">
        <v>59</v>
      </c>
      <c r="B203" s="27" t="s">
        <v>87</v>
      </c>
      <c r="C203" s="23"/>
      <c r="D203" s="28"/>
      <c r="E203" s="25"/>
      <c r="F203" s="25"/>
    </row>
    <row r="204" spans="1:6" s="2" customFormat="1" ht="15" customHeight="1" x14ac:dyDescent="0.2">
      <c r="A204" s="26" t="s">
        <v>4</v>
      </c>
      <c r="B204" s="27" t="s">
        <v>88</v>
      </c>
      <c r="C204" s="23"/>
      <c r="D204" s="28"/>
      <c r="E204" s="25"/>
      <c r="F204" s="24"/>
    </row>
    <row r="205" spans="1:6" s="2" customFormat="1" ht="15" customHeight="1" x14ac:dyDescent="0.2">
      <c r="A205" s="26" t="s">
        <v>89</v>
      </c>
      <c r="B205" s="27" t="s">
        <v>90</v>
      </c>
      <c r="C205" s="23"/>
      <c r="D205" s="28"/>
      <c r="E205" s="25"/>
      <c r="F205" s="24"/>
    </row>
    <row r="206" spans="1:6" s="2" customFormat="1" ht="15" customHeight="1" x14ac:dyDescent="0.15">
      <c r="A206" s="26" t="s">
        <v>69</v>
      </c>
      <c r="B206" s="44" t="s">
        <v>76</v>
      </c>
      <c r="C206" s="23"/>
      <c r="D206" s="28"/>
      <c r="E206" s="25"/>
      <c r="F206" s="24"/>
    </row>
    <row r="207" spans="1:6" s="2" customFormat="1" ht="15" customHeight="1" x14ac:dyDescent="0.15">
      <c r="A207" s="26" t="s">
        <v>61</v>
      </c>
      <c r="B207" s="44" t="s">
        <v>91</v>
      </c>
      <c r="C207" s="23"/>
      <c r="D207" s="28"/>
      <c r="E207" s="25"/>
      <c r="F207" s="24"/>
    </row>
    <row r="208" spans="1:6" s="2" customFormat="1" ht="15" customHeight="1" x14ac:dyDescent="0.15">
      <c r="A208" s="26" t="s">
        <v>62</v>
      </c>
      <c r="B208" s="44" t="s">
        <v>92</v>
      </c>
      <c r="C208" s="23"/>
      <c r="D208" s="28"/>
      <c r="E208" s="25"/>
      <c r="F208" s="24"/>
    </row>
    <row r="209" spans="1:6" s="2" customFormat="1" ht="15" customHeight="1" x14ac:dyDescent="0.2">
      <c r="A209" s="31" t="s">
        <v>63</v>
      </c>
      <c r="B209" s="32" t="s">
        <v>133</v>
      </c>
      <c r="C209" s="33"/>
      <c r="D209" s="34"/>
      <c r="E209" s="45"/>
      <c r="F209" s="35"/>
    </row>
  </sheetData>
  <mergeCells count="5">
    <mergeCell ref="F3:F4"/>
    <mergeCell ref="A3:A4"/>
    <mergeCell ref="B3:B4"/>
    <mergeCell ref="C3:D3"/>
    <mergeCell ref="E3:E4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Pricelist Summary</vt:lpstr>
      <vt:lpstr>Philips Monitor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Amphon Manutmankong</dc:creator>
  <cp:lastModifiedBy>Peerawit Aunruan</cp:lastModifiedBy>
  <cp:revision/>
  <dcterms:created xsi:type="dcterms:W3CDTF">2022-02-11T02:48:33Z</dcterms:created>
  <dcterms:modified xsi:type="dcterms:W3CDTF">2026-08-31T02:26:40Z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2610ad-76cb-4adf-bef7-89c1270c8788_Enabled">
    <vt:lpwstr>true</vt:lpwstr>
  </property>
  <property fmtid="{D5CDD505-2E9C-101B-9397-08002B2CF9AE}" pid="3" name="MSIP_Label_912610ad-76cb-4adf-bef7-89c1270c8788_SetDate">
    <vt:lpwstr>2026-02-02T03:55:17Z</vt:lpwstr>
  </property>
  <property fmtid="{D5CDD505-2E9C-101B-9397-08002B2CF9AE}" pid="4" name="MSIP_Label_912610ad-76cb-4adf-bef7-89c1270c8788_Method">
    <vt:lpwstr>Standard</vt:lpwstr>
  </property>
  <property fmtid="{D5CDD505-2E9C-101B-9397-08002B2CF9AE}" pid="5" name="MSIP_Label_912610ad-76cb-4adf-bef7-89c1270c8788_Name">
    <vt:lpwstr>defa4170-0d19-0005-0004-bc88714345d2</vt:lpwstr>
  </property>
  <property fmtid="{D5CDD505-2E9C-101B-9397-08002B2CF9AE}" pid="6" name="MSIP_Label_912610ad-76cb-4adf-bef7-89c1270c8788_SiteId">
    <vt:lpwstr>fcaf82c9-bebd-47e6-b057-5dce01865032</vt:lpwstr>
  </property>
  <property fmtid="{D5CDD505-2E9C-101B-9397-08002B2CF9AE}" pid="7" name="MSIP_Label_912610ad-76cb-4adf-bef7-89c1270c8788_ActionId">
    <vt:lpwstr>b90ce924-a94a-4f5a-a378-94c001e8c7eb</vt:lpwstr>
  </property>
  <property fmtid="{D5CDD505-2E9C-101B-9397-08002B2CF9AE}" pid="8" name="MSIP_Label_912610ad-76cb-4adf-bef7-89c1270c8788_ContentBits">
    <vt:lpwstr>0</vt:lpwstr>
  </property>
  <property fmtid="{D5CDD505-2E9C-101B-9397-08002B2CF9AE}" pid="9" name="MSIP_Label_912610ad-76cb-4adf-bef7-89c1270c8788_Tag">
    <vt:lpwstr>10, 3, 0, 1</vt:lpwstr>
  </property>
</Properties>
</file>