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erawit/Downloads/Acer/Sony/"/>
    </mc:Choice>
  </mc:AlternateContent>
  <xr:revisionPtr revIDLastSave="0" documentId="13_ncr:1_{700C37DB-502E-A94E-BFD3-8767A156CEED}" xr6:coauthVersionLast="47" xr6:coauthVersionMax="47" xr10:uidLastSave="{00000000-0000-0000-0000-000000000000}"/>
  <bookViews>
    <workbookView xWindow="0" yWindow="500" windowWidth="33600" windowHeight="19040" activeTab="4" xr2:uid="{724F4A6E-9275-45B9-ABF7-DA31926684D4}"/>
  </bookViews>
  <sheets>
    <sheet name="Pricelist Summary" sheetId="1" r:id="rId1"/>
    <sheet name="Camera" sheetId="5" r:id="rId2"/>
    <sheet name="Camera Lenses" sheetId="3" r:id="rId3"/>
    <sheet name="Camera Accessories" sheetId="4" r:id="rId4"/>
    <sheet name="Headset&amp;Speaker" sheetId="6" r:id="rId5"/>
  </sheets>
  <definedNames>
    <definedName name="_xlnm._FilterDatabase" localSheetId="1" hidden="1">Camera!$A$2:$J$54</definedName>
    <definedName name="_xlnm._FilterDatabase" localSheetId="0" hidden="1">'Pricelist Summary'!$A$1:$X$126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5" l="1"/>
  <c r="F27" i="5" s="1"/>
  <c r="D27" i="5"/>
  <c r="D35" i="3"/>
  <c r="E35" i="3" s="1"/>
  <c r="K111" i="1"/>
  <c r="C1" i="6"/>
  <c r="D18" i="6"/>
  <c r="D55" i="6"/>
  <c r="E55" i="6"/>
  <c r="F55" i="6" s="1"/>
  <c r="E18" i="6"/>
  <c r="F18" i="6" s="1"/>
  <c r="K23" i="1"/>
  <c r="D8" i="6" l="1"/>
  <c r="D11" i="6"/>
  <c r="D12" i="6"/>
  <c r="D15" i="6"/>
  <c r="D16" i="6"/>
  <c r="D21" i="6"/>
  <c r="D25" i="6"/>
  <c r="D29" i="6"/>
  <c r="D33" i="6"/>
  <c r="D36" i="6"/>
  <c r="D37" i="6"/>
  <c r="D45" i="6"/>
  <c r="D56" i="6"/>
  <c r="D49" i="6"/>
  <c r="D41" i="6"/>
  <c r="D42" i="6"/>
  <c r="D52" i="6"/>
  <c r="D53" i="6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E24" i="6"/>
  <c r="F24" i="6" s="1"/>
  <c r="D24" i="6"/>
  <c r="D48" i="6"/>
  <c r="E54" i="6"/>
  <c r="F54" i="6" s="1"/>
  <c r="D54" i="6"/>
  <c r="E53" i="6"/>
  <c r="F53" i="6" s="1"/>
  <c r="E52" i="6"/>
  <c r="F52" i="6" s="1"/>
  <c r="E51" i="6"/>
  <c r="F51" i="6" s="1"/>
  <c r="D51" i="6"/>
  <c r="E43" i="6"/>
  <c r="F43" i="6" s="1"/>
  <c r="D43" i="6"/>
  <c r="E42" i="6"/>
  <c r="F42" i="6" s="1"/>
  <c r="E41" i="6"/>
  <c r="F41" i="6" s="1"/>
  <c r="E40" i="6"/>
  <c r="F40" i="6" s="1"/>
  <c r="D40" i="6"/>
  <c r="E50" i="6"/>
  <c r="F50" i="6" s="1"/>
  <c r="D50" i="6"/>
  <c r="E49" i="6"/>
  <c r="F49" i="6" s="1"/>
  <c r="E47" i="6"/>
  <c r="F47" i="6" s="1"/>
  <c r="D47" i="6"/>
  <c r="E46" i="6"/>
  <c r="F46" i="6" s="1"/>
  <c r="D46" i="6"/>
  <c r="E56" i="6"/>
  <c r="F56" i="6" s="1"/>
  <c r="E45" i="6"/>
  <c r="F45" i="6" s="1"/>
  <c r="E44" i="6"/>
  <c r="F44" i="6" s="1"/>
  <c r="D44" i="6"/>
  <c r="E38" i="6"/>
  <c r="F38" i="6" s="1"/>
  <c r="D38" i="6"/>
  <c r="E37" i="6"/>
  <c r="F37" i="6" s="1"/>
  <c r="E36" i="6"/>
  <c r="F36" i="6" s="1"/>
  <c r="E35" i="6"/>
  <c r="F35" i="6" s="1"/>
  <c r="D35" i="6"/>
  <c r="E16" i="6"/>
  <c r="F16" i="6" s="1"/>
  <c r="E15" i="6"/>
  <c r="F15" i="6" s="1"/>
  <c r="E14" i="6"/>
  <c r="F14" i="6" s="1"/>
  <c r="D14" i="6"/>
  <c r="E13" i="6"/>
  <c r="F13" i="6" s="1"/>
  <c r="D13" i="6"/>
  <c r="E12" i="6"/>
  <c r="F12" i="6" s="1"/>
  <c r="E11" i="6"/>
  <c r="F11" i="6" s="1"/>
  <c r="E10" i="6"/>
  <c r="F10" i="6" s="1"/>
  <c r="D10" i="6"/>
  <c r="E34" i="6"/>
  <c r="F34" i="6" s="1"/>
  <c r="D34" i="6"/>
  <c r="E33" i="6"/>
  <c r="F33" i="6" s="1"/>
  <c r="E32" i="6"/>
  <c r="F32" i="6" s="1"/>
  <c r="D32" i="6"/>
  <c r="E31" i="6"/>
  <c r="F31" i="6" s="1"/>
  <c r="D31" i="6"/>
  <c r="E19" i="6"/>
  <c r="F19" i="6" s="1"/>
  <c r="D19" i="6"/>
  <c r="E17" i="6"/>
  <c r="F17" i="6" s="1"/>
  <c r="D17" i="6"/>
  <c r="E30" i="6"/>
  <c r="F30" i="6" s="1"/>
  <c r="D30" i="6"/>
  <c r="E29" i="6"/>
  <c r="F29" i="6" s="1"/>
  <c r="E28" i="6"/>
  <c r="F28" i="6" s="1"/>
  <c r="D28" i="6"/>
  <c r="E27" i="6"/>
  <c r="F27" i="6" s="1"/>
  <c r="D27" i="6"/>
  <c r="E26" i="6"/>
  <c r="F26" i="6" s="1"/>
  <c r="D26" i="6"/>
  <c r="E25" i="6"/>
  <c r="F25" i="6" s="1"/>
  <c r="E9" i="6"/>
  <c r="F9" i="6" s="1"/>
  <c r="D9" i="6"/>
  <c r="E8" i="6"/>
  <c r="F8" i="6" s="1"/>
  <c r="E7" i="6"/>
  <c r="F7" i="6" s="1"/>
  <c r="D7" i="6"/>
  <c r="E6" i="6"/>
  <c r="F6" i="6" s="1"/>
  <c r="D6" i="6"/>
  <c r="E5" i="6"/>
  <c r="F5" i="6" s="1"/>
  <c r="D5" i="6"/>
  <c r="E4" i="6"/>
  <c r="F4" i="6" s="1"/>
  <c r="D4" i="6"/>
  <c r="E23" i="6"/>
  <c r="F23" i="6" s="1"/>
  <c r="D23" i="6"/>
  <c r="E22" i="6"/>
  <c r="F22" i="6" s="1"/>
  <c r="D22" i="6"/>
  <c r="E21" i="6"/>
  <c r="F21" i="6" s="1"/>
  <c r="E48" i="6" l="1"/>
  <c r="F48" i="6" s="1"/>
  <c r="K61" i="1" l="1"/>
  <c r="E14" i="4"/>
  <c r="F14" i="4" s="1"/>
  <c r="E36" i="5" l="1"/>
  <c r="C1" i="4" l="1"/>
  <c r="C1" i="3"/>
  <c r="D54" i="5"/>
  <c r="D53" i="5"/>
  <c r="D52" i="5"/>
  <c r="D51" i="5"/>
  <c r="D50" i="5"/>
  <c r="D49" i="5"/>
  <c r="D43" i="5"/>
  <c r="D42" i="5"/>
  <c r="D48" i="5"/>
  <c r="D47" i="5"/>
  <c r="D46" i="5"/>
  <c r="D45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6" i="5"/>
  <c r="D25" i="5"/>
  <c r="D24" i="5"/>
  <c r="D23" i="5"/>
  <c r="D22" i="5"/>
  <c r="D20" i="5"/>
  <c r="D19" i="5"/>
  <c r="D18" i="5"/>
  <c r="D17" i="5"/>
  <c r="D16" i="5"/>
  <c r="D15" i="5"/>
  <c r="D14" i="5"/>
  <c r="D5" i="5"/>
  <c r="D6" i="5"/>
  <c r="D7" i="5"/>
  <c r="D8" i="5"/>
  <c r="D9" i="5"/>
  <c r="D10" i="5"/>
  <c r="D11" i="5"/>
  <c r="D12" i="5"/>
  <c r="D4" i="5"/>
  <c r="E12" i="5"/>
  <c r="F12" i="5" s="1"/>
  <c r="E11" i="5"/>
  <c r="F11" i="5" s="1"/>
  <c r="E54" i="5"/>
  <c r="F54" i="5" s="1"/>
  <c r="E53" i="5"/>
  <c r="F53" i="5" s="1"/>
  <c r="E52" i="5"/>
  <c r="F52" i="5" s="1"/>
  <c r="E51" i="5"/>
  <c r="F51" i="5" s="1"/>
  <c r="E50" i="5"/>
  <c r="F50" i="5" s="1"/>
  <c r="E49" i="5"/>
  <c r="F49" i="5" s="1"/>
  <c r="E43" i="5"/>
  <c r="F43" i="5" s="1"/>
  <c r="E42" i="5"/>
  <c r="F42" i="5" s="1"/>
  <c r="E48" i="5"/>
  <c r="F48" i="5" s="1"/>
  <c r="E47" i="5"/>
  <c r="F47" i="5" s="1"/>
  <c r="E46" i="5"/>
  <c r="F46" i="5" s="1"/>
  <c r="E45" i="5"/>
  <c r="F45" i="5" s="1"/>
  <c r="E41" i="5"/>
  <c r="F41" i="5" s="1"/>
  <c r="E40" i="5"/>
  <c r="F40" i="5" s="1"/>
  <c r="E39" i="5"/>
  <c r="F39" i="5" s="1"/>
  <c r="E38" i="5"/>
  <c r="F38" i="5" s="1"/>
  <c r="E37" i="5"/>
  <c r="F37" i="5" s="1"/>
  <c r="F36" i="5"/>
  <c r="E35" i="5"/>
  <c r="F35" i="5" s="1"/>
  <c r="E34" i="5"/>
  <c r="F34" i="5" s="1"/>
  <c r="E33" i="5"/>
  <c r="F33" i="5" s="1"/>
  <c r="E32" i="5"/>
  <c r="F32" i="5" s="1"/>
  <c r="E31" i="5"/>
  <c r="F31" i="5" s="1"/>
  <c r="E30" i="5"/>
  <c r="F30" i="5" s="1"/>
  <c r="E29" i="5"/>
  <c r="F29" i="5" s="1"/>
  <c r="E28" i="5"/>
  <c r="F28" i="5" s="1"/>
  <c r="E26" i="5"/>
  <c r="F26" i="5" s="1"/>
  <c r="E25" i="5"/>
  <c r="F25" i="5" s="1"/>
  <c r="E24" i="5"/>
  <c r="F24" i="5" s="1"/>
  <c r="E23" i="5"/>
  <c r="F23" i="5" s="1"/>
  <c r="E22" i="5"/>
  <c r="F22" i="5" s="1"/>
  <c r="E20" i="5"/>
  <c r="F20" i="5" s="1"/>
  <c r="E19" i="5"/>
  <c r="F19" i="5" s="1"/>
  <c r="E18" i="5"/>
  <c r="F18" i="5" s="1"/>
  <c r="E17" i="5"/>
  <c r="F17" i="5" s="1"/>
  <c r="E16" i="5"/>
  <c r="F16" i="5" s="1"/>
  <c r="E15" i="5"/>
  <c r="F15" i="5" s="1"/>
  <c r="E14" i="5"/>
  <c r="F14" i="5" s="1"/>
  <c r="E10" i="5"/>
  <c r="F10" i="5" s="1"/>
  <c r="E9" i="5"/>
  <c r="F9" i="5" s="1"/>
  <c r="E8" i="5"/>
  <c r="F8" i="5" s="1"/>
  <c r="E7" i="5"/>
  <c r="F7" i="5" s="1"/>
  <c r="E6" i="5"/>
  <c r="F6" i="5" s="1"/>
  <c r="E5" i="5"/>
  <c r="F5" i="5" s="1"/>
  <c r="E4" i="5"/>
  <c r="F4" i="5" s="1"/>
  <c r="E31" i="4"/>
  <c r="F31" i="4" s="1"/>
  <c r="E30" i="4"/>
  <c r="F30" i="4" s="1"/>
  <c r="E29" i="4"/>
  <c r="F29" i="4" s="1"/>
  <c r="E28" i="4"/>
  <c r="F28" i="4" s="1"/>
  <c r="E27" i="4"/>
  <c r="F27" i="4" s="1"/>
  <c r="E26" i="4"/>
  <c r="F26" i="4" s="1"/>
  <c r="E25" i="4"/>
  <c r="F25" i="4" s="1"/>
  <c r="E24" i="4"/>
  <c r="F24" i="4" s="1"/>
  <c r="E23" i="4"/>
  <c r="F23" i="4" s="1"/>
  <c r="E22" i="4"/>
  <c r="F22" i="4" s="1"/>
  <c r="E21" i="4"/>
  <c r="F21" i="4" s="1"/>
  <c r="E20" i="4"/>
  <c r="F20" i="4" s="1"/>
  <c r="E19" i="4"/>
  <c r="F19" i="4" s="1"/>
  <c r="E18" i="4"/>
  <c r="F18" i="4" s="1"/>
  <c r="E17" i="4"/>
  <c r="F17" i="4" s="1"/>
  <c r="E16" i="4"/>
  <c r="F16" i="4" s="1"/>
  <c r="E15" i="4"/>
  <c r="F15" i="4" s="1"/>
  <c r="E13" i="4"/>
  <c r="F13" i="4" s="1"/>
  <c r="E12" i="4"/>
  <c r="F12" i="4" s="1"/>
  <c r="E11" i="4"/>
  <c r="F11" i="4" s="1"/>
  <c r="E10" i="4"/>
  <c r="F10" i="4" s="1"/>
  <c r="E9" i="4"/>
  <c r="F9" i="4" s="1"/>
  <c r="E8" i="4"/>
  <c r="F8" i="4" s="1"/>
  <c r="E7" i="4"/>
  <c r="F7" i="4" s="1"/>
  <c r="E6" i="4"/>
  <c r="F6" i="4" s="1"/>
  <c r="E5" i="4"/>
  <c r="F5" i="4" s="1"/>
  <c r="E4" i="4"/>
  <c r="F4" i="4" s="1"/>
  <c r="E3" i="4"/>
  <c r="F3" i="4" s="1"/>
  <c r="D53" i="3"/>
  <c r="E53" i="3" s="1"/>
  <c r="D52" i="3"/>
  <c r="E52" i="3" s="1"/>
  <c r="D50" i="3"/>
  <c r="E50" i="3" s="1"/>
  <c r="D49" i="3"/>
  <c r="E49" i="3" s="1"/>
  <c r="D48" i="3"/>
  <c r="E48" i="3" s="1"/>
  <c r="D47" i="3"/>
  <c r="E47" i="3" s="1"/>
  <c r="D46" i="3"/>
  <c r="E46" i="3" s="1"/>
  <c r="D45" i="3"/>
  <c r="E45" i="3" s="1"/>
  <c r="D44" i="3"/>
  <c r="E44" i="3" s="1"/>
  <c r="D43" i="3"/>
  <c r="E43" i="3" s="1"/>
  <c r="D42" i="3"/>
  <c r="E42" i="3" s="1"/>
  <c r="D41" i="3"/>
  <c r="E41" i="3" s="1"/>
  <c r="D40" i="3"/>
  <c r="E40" i="3" s="1"/>
  <c r="D39" i="3"/>
  <c r="E39" i="3" s="1"/>
  <c r="D38" i="3"/>
  <c r="E38" i="3" s="1"/>
  <c r="D37" i="3"/>
  <c r="E37" i="3" s="1"/>
  <c r="D36" i="3"/>
  <c r="E36" i="3" s="1"/>
  <c r="D34" i="3"/>
  <c r="E34" i="3" s="1"/>
  <c r="D33" i="3"/>
  <c r="E33" i="3" s="1"/>
  <c r="D32" i="3"/>
  <c r="E32" i="3" s="1"/>
  <c r="D31" i="3"/>
  <c r="E31" i="3" s="1"/>
  <c r="D30" i="3"/>
  <c r="E30" i="3" s="1"/>
  <c r="D29" i="3"/>
  <c r="E29" i="3" s="1"/>
  <c r="D28" i="3"/>
  <c r="E28" i="3" s="1"/>
  <c r="D27" i="3"/>
  <c r="E27" i="3" s="1"/>
  <c r="D26" i="3"/>
  <c r="E26" i="3" s="1"/>
  <c r="D25" i="3"/>
  <c r="E25" i="3" s="1"/>
  <c r="D24" i="3"/>
  <c r="E24" i="3" s="1"/>
  <c r="D23" i="3"/>
  <c r="E23" i="3" s="1"/>
  <c r="D22" i="3"/>
  <c r="E22" i="3" s="1"/>
  <c r="D21" i="3"/>
  <c r="E21" i="3" s="1"/>
  <c r="D20" i="3"/>
  <c r="E20" i="3" s="1"/>
  <c r="D19" i="3"/>
  <c r="E19" i="3" s="1"/>
  <c r="D18" i="3"/>
  <c r="E18" i="3" s="1"/>
  <c r="D17" i="3"/>
  <c r="E17" i="3" s="1"/>
  <c r="D16" i="3"/>
  <c r="E16" i="3" s="1"/>
  <c r="D15" i="3"/>
  <c r="E15" i="3" s="1"/>
  <c r="D14" i="3"/>
  <c r="E14" i="3" s="1"/>
  <c r="D13" i="3"/>
  <c r="E13" i="3" s="1"/>
  <c r="D12" i="3"/>
  <c r="E12" i="3" s="1"/>
  <c r="D5" i="3"/>
  <c r="E5" i="3" s="1"/>
  <c r="D6" i="3"/>
  <c r="E6" i="3" s="1"/>
  <c r="D7" i="3"/>
  <c r="E7" i="3" s="1"/>
  <c r="D8" i="3"/>
  <c r="E8" i="3" s="1"/>
  <c r="D9" i="3"/>
  <c r="E9" i="3" s="1"/>
  <c r="D10" i="3"/>
  <c r="E10" i="3" s="1"/>
  <c r="D4" i="3"/>
  <c r="E4" i="3" s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2" i="1"/>
</calcChain>
</file>

<file path=xl/sharedStrings.xml><?xml version="1.0" encoding="utf-8"?>
<sst xmlns="http://schemas.openxmlformats.org/spreadsheetml/2006/main" count="3232" uniqueCount="740">
  <si>
    <t>Category Level 1</t>
  </si>
  <si>
    <t>Category Level 2</t>
  </si>
  <si>
    <t>Category Level 3</t>
  </si>
  <si>
    <t>Brand</t>
  </si>
  <si>
    <t>Article Code</t>
  </si>
  <si>
    <t>Article Description</t>
  </si>
  <si>
    <t>Category</t>
  </si>
  <si>
    <t xml:space="preserve"> SRP In.Vat</t>
  </si>
  <si>
    <t>SRP Ex.Vat</t>
  </si>
  <si>
    <t>Promotion Period</t>
  </si>
  <si>
    <t>Promotion Remark</t>
  </si>
  <si>
    <t>ICT</t>
  </si>
  <si>
    <t>Product Info</t>
  </si>
  <si>
    <t>Warranty</t>
  </si>
  <si>
    <t>Product Type
SnS/B2B</t>
  </si>
  <si>
    <t>EAN/UPC 
Code</t>
  </si>
  <si>
    <t>Width 
(cm)</t>
  </si>
  <si>
    <t>Length
(cm)</t>
  </si>
  <si>
    <t>Height
(cm)</t>
  </si>
  <si>
    <t>Gross weight
(kg)</t>
  </si>
  <si>
    <t>Sony</t>
  </si>
  <si>
    <t>SNY-2451023</t>
  </si>
  <si>
    <t>SNY-80818810</t>
  </si>
  <si>
    <t>SNY-80818910</t>
  </si>
  <si>
    <t>SNY-80819810</t>
  </si>
  <si>
    <t>SNY-80819510</t>
  </si>
  <si>
    <t>SNY-80819110</t>
  </si>
  <si>
    <t>SNY-80819070</t>
  </si>
  <si>
    <t>SNY-80819310</t>
  </si>
  <si>
    <t>SNY-80819311</t>
  </si>
  <si>
    <t>SNY-32870190</t>
  </si>
  <si>
    <t>SNY-32870090</t>
  </si>
  <si>
    <t>SNY-32874190</t>
  </si>
  <si>
    <t>SNY-32871890</t>
  </si>
  <si>
    <t>SNY-32871390</t>
  </si>
  <si>
    <t>SNY-32874090</t>
  </si>
  <si>
    <t>SNY-32873890</t>
  </si>
  <si>
    <t>SNY-32853340</t>
  </si>
  <si>
    <t>SNY-32858640</t>
  </si>
  <si>
    <t>SNY-32856340</t>
  </si>
  <si>
    <t>SNY-32854140</t>
  </si>
  <si>
    <t>SNY-32851940</t>
  </si>
  <si>
    <t>SNY-32853740</t>
  </si>
  <si>
    <t>SNY-32853840</t>
  </si>
  <si>
    <t>SNY-32855840</t>
  </si>
  <si>
    <t>SNY-32855940</t>
  </si>
  <si>
    <t>SNY-32852040</t>
  </si>
  <si>
    <t>SNY-32852041</t>
  </si>
  <si>
    <t>SNY-32852140</t>
  </si>
  <si>
    <t>SNY-32852141</t>
  </si>
  <si>
    <t>SNY-32856440</t>
  </si>
  <si>
    <t>SNY-32856441</t>
  </si>
  <si>
    <t>SNY-32856640</t>
  </si>
  <si>
    <t>SNY-32856641</t>
  </si>
  <si>
    <t>SNY-32856840</t>
  </si>
  <si>
    <t>SNY-32856841</t>
  </si>
  <si>
    <t>SNY-32850140</t>
  </si>
  <si>
    <t>SNY-32859940</t>
  </si>
  <si>
    <t>SNY-32855240</t>
  </si>
  <si>
    <t>SNY-32855440</t>
  </si>
  <si>
    <t>SNY-32854240</t>
  </si>
  <si>
    <t>SNY-32854440</t>
  </si>
  <si>
    <t>SNY-32858040</t>
  </si>
  <si>
    <t>SNY-32858041</t>
  </si>
  <si>
    <t>SNY-32858240</t>
  </si>
  <si>
    <t>SNY-32858241</t>
  </si>
  <si>
    <t>SNY-32852840</t>
  </si>
  <si>
    <t>SNY-32852841</t>
  </si>
  <si>
    <t>SNY-2664510</t>
  </si>
  <si>
    <t>SNY-2664810</t>
  </si>
  <si>
    <t>SNY-2649210</t>
  </si>
  <si>
    <t>SNY-2663210</t>
  </si>
  <si>
    <t>SNY-2686450</t>
  </si>
  <si>
    <t>SNY-2686350</t>
  </si>
  <si>
    <t>SNY-2677651</t>
  </si>
  <si>
    <t>SNY-2662210</t>
  </si>
  <si>
    <t>SNY-2675356</t>
  </si>
  <si>
    <t>SNY-2675403</t>
  </si>
  <si>
    <t>SNY-2675656</t>
  </si>
  <si>
    <t>SNY-2671950</t>
  </si>
  <si>
    <t>SNY-31260208</t>
  </si>
  <si>
    <t>SNY-31260211</t>
  </si>
  <si>
    <t>SNY-31256710</t>
  </si>
  <si>
    <t>SNY-31256810</t>
  </si>
  <si>
    <t>SNY-2674895</t>
  </si>
  <si>
    <t>SNY-2673695</t>
  </si>
  <si>
    <t>SNY-2678750</t>
  </si>
  <si>
    <t>SNY-2679550</t>
  </si>
  <si>
    <t>SNY-2678850</t>
  </si>
  <si>
    <t>SNY-2673895</t>
  </si>
  <si>
    <t>SNY-2678051</t>
  </si>
  <si>
    <t>SNY-2678195</t>
  </si>
  <si>
    <t>SNY-2677150</t>
  </si>
  <si>
    <t>SNY-2677295</t>
  </si>
  <si>
    <t>SNY-2686250</t>
  </si>
  <si>
    <t>SNY-2450856</t>
  </si>
  <si>
    <t>SNY-32840440</t>
  </si>
  <si>
    <t>SNY-32840640</t>
  </si>
  <si>
    <t>SNY-32844640</t>
  </si>
  <si>
    <t>SNY-32860340</t>
  </si>
  <si>
    <t>SNY-32844050</t>
  </si>
  <si>
    <t>SNY-32860240</t>
  </si>
  <si>
    <t>SNY-32860440</t>
  </si>
  <si>
    <t>SNY-32841540</t>
  </si>
  <si>
    <t>SNY-32846640</t>
  </si>
  <si>
    <t>SNY-32846740</t>
  </si>
  <si>
    <t>SNY-32848140</t>
  </si>
  <si>
    <t>SNY-32846040</t>
  </si>
  <si>
    <t>SNY-32845840</t>
  </si>
  <si>
    <t>SNY-32846940</t>
  </si>
  <si>
    <t>SNY-32847840</t>
  </si>
  <si>
    <t>SNY-32848340</t>
  </si>
  <si>
    <t>SNY-32848540</t>
  </si>
  <si>
    <t>SNY-32860940</t>
  </si>
  <si>
    <t>SNY-32846240</t>
  </si>
  <si>
    <t>SNY-32842040</t>
  </si>
  <si>
    <t>SNY-32863340</t>
  </si>
  <si>
    <t>SNY-32847140</t>
  </si>
  <si>
    <t>SNY-32860740</t>
  </si>
  <si>
    <t>SNY-32849340</t>
  </si>
  <si>
    <t>SNY-32849440</t>
  </si>
  <si>
    <t>SNY-32849540</t>
  </si>
  <si>
    <t>SNY-32860540</t>
  </si>
  <si>
    <t>SNY-32860840</t>
  </si>
  <si>
    <t>SNY-32861540</t>
  </si>
  <si>
    <t>SNY-32862440</t>
  </si>
  <si>
    <t>SNY-32847340</t>
  </si>
  <si>
    <t>SNY-32845040</t>
  </si>
  <si>
    <t>SNY-32862840</t>
  </si>
  <si>
    <t>SNY-32847740</t>
  </si>
  <si>
    <t>SNY-32862940</t>
  </si>
  <si>
    <t>SNY-32861440</t>
  </si>
  <si>
    <t>SNY-32860040</t>
  </si>
  <si>
    <t>SNY-32861640</t>
  </si>
  <si>
    <t>SNY-32863040</t>
  </si>
  <si>
    <t>SNY-32849940</t>
  </si>
  <si>
    <t>SNY-32847640</t>
  </si>
  <si>
    <t>SNY-32848940</t>
  </si>
  <si>
    <t>SNY-32849040</t>
  </si>
  <si>
    <t>SNY-32861840</t>
  </si>
  <si>
    <t>SNY-32862240</t>
  </si>
  <si>
    <t>SNY-32862340</t>
  </si>
  <si>
    <t>SNY-32844250</t>
  </si>
  <si>
    <t>Handycam AX43A</t>
  </si>
  <si>
    <t>Compact RX100 VII</t>
  </si>
  <si>
    <t>Compact RX100 VII with Grip</t>
  </si>
  <si>
    <t>Vlog ZV-1 II</t>
  </si>
  <si>
    <t>Vlog ZV-1 Black</t>
  </si>
  <si>
    <t>Vlog ZV-1 White</t>
  </si>
  <si>
    <t>Vlog ZV-1F Black</t>
  </si>
  <si>
    <t>Vlog ZV-1F White</t>
  </si>
  <si>
    <t>Cinema Line FX6</t>
  </si>
  <si>
    <t>Cinema Line FX3</t>
  </si>
  <si>
    <t>Cinema Line FX3A</t>
  </si>
  <si>
    <t>Cinema Line FX30 Body</t>
  </si>
  <si>
    <t>Cinema Line FX30 with Handheld(XLR)</t>
  </si>
  <si>
    <t>Cinema Line FX2 Body</t>
  </si>
  <si>
    <t>Cinema Line FX2 with Handheld(XLR)</t>
  </si>
  <si>
    <t>Alpha α1 Body</t>
  </si>
  <si>
    <t>Alpha α1 II Body</t>
  </si>
  <si>
    <t>Alpha α9 II Body</t>
  </si>
  <si>
    <t>Alpha α7R V Body</t>
  </si>
  <si>
    <t>Alpha α7S III Body</t>
  </si>
  <si>
    <t>Alpha α7 IV Body</t>
  </si>
  <si>
    <t>Alpha α7 IV KIT Lens 28-70mm</t>
  </si>
  <si>
    <t>Alpha α7 III Body</t>
  </si>
  <si>
    <t>Alpha α7 III KIT Lens 28-70mm</t>
  </si>
  <si>
    <t>Alpha α7C Body Black</t>
  </si>
  <si>
    <t>Alpha α7C Body Silver</t>
  </si>
  <si>
    <t>Alpha α7C Body  Lens 28-60mm Black</t>
  </si>
  <si>
    <t>Alpha α7C Body  Lens 28-60mm Silver</t>
  </si>
  <si>
    <t>Alpha α7C II Body Black</t>
  </si>
  <si>
    <t>Alpha α7C II Body Silver</t>
  </si>
  <si>
    <t>Alpha α7C II Body  Lens 28-60mm Black</t>
  </si>
  <si>
    <t>Alpha α7C II Body  Lens 28-60mm Silver</t>
  </si>
  <si>
    <t>Alpha α7CR Body Black</t>
  </si>
  <si>
    <t>Alpha α7CR Body Silver</t>
  </si>
  <si>
    <t>Alpha α6400 Body</t>
  </si>
  <si>
    <t>Alpha α6400 KIT Lens 16-50mm</t>
  </si>
  <si>
    <t>Alpha α6700 Body</t>
  </si>
  <si>
    <t>Alpha α6700 KIT Lens 16-50mm</t>
  </si>
  <si>
    <t>Vlog ZV-E1 Body</t>
  </si>
  <si>
    <t xml:space="preserve">Vlog ZV-E1 Lens 28-60mm </t>
  </si>
  <si>
    <t>Vlog ZV-E10II Body Black</t>
  </si>
  <si>
    <t>Vlog ZV-E10II Body White</t>
  </si>
  <si>
    <t>Vlog ZV-E10II KIT Lens 16-50mm Black</t>
  </si>
  <si>
    <t>Vlog ZV-E10II KIT Lens 16-50mm White</t>
  </si>
  <si>
    <t>Vlog ZV-E10 KIT Lens 16-50mm Black</t>
  </si>
  <si>
    <t>Vlog ZV-E10 KIT Lens 16-50mm White</t>
  </si>
  <si>
    <t>Battery Charger NP-FW50,NP-FV</t>
  </si>
  <si>
    <t>Battery Charger NP-BX1</t>
  </si>
  <si>
    <t>Battery Charger NP-FW50</t>
  </si>
  <si>
    <t>Battery Charger NP-FV100</t>
  </si>
  <si>
    <t>Flash F28RMA GN28</t>
  </si>
  <si>
    <t>Flash F46RMA GN46</t>
  </si>
  <si>
    <t>Flash F60RM2 GN60</t>
  </si>
  <si>
    <t>Charger BC-QZ1K for FZ100 NP-FW50</t>
  </si>
  <si>
    <t>Battery Pack NP-FW50</t>
  </si>
  <si>
    <t>Battery Pack NP-FZ100</t>
  </si>
  <si>
    <t>Battery Pack NP-BX1</t>
  </si>
  <si>
    <t>Travel Charger TRDCX for NP-BX1</t>
  </si>
  <si>
    <t>SD Card TOUCH 64G</t>
  </si>
  <si>
    <t>SD Card TOUCH 128G</t>
  </si>
  <si>
    <t>CFexpress Type A CEA-G  80G</t>
  </si>
  <si>
    <t>CFexpress Type A CEA-G  160G</t>
  </si>
  <si>
    <t xml:space="preserve">Grip for Alpha α7 IV </t>
  </si>
  <si>
    <t>Adapter  XLR</t>
  </si>
  <si>
    <t>Streming Mic ECM-S1</t>
  </si>
  <si>
    <t>Streming Mic ECM-W31</t>
  </si>
  <si>
    <t>Streming Mic ECM-M1</t>
  </si>
  <si>
    <t>Streming Mic ECM-BM1</t>
  </si>
  <si>
    <t>Streming Mic ECM-G1</t>
  </si>
  <si>
    <t>Streming Mic W2BT</t>
  </si>
  <si>
    <t>Streming Mic LV1</t>
  </si>
  <si>
    <t>Streming Mic L1</t>
  </si>
  <si>
    <t>Camera Grip SGR1</t>
  </si>
  <si>
    <t>E 30mm f/3.5 Macro</t>
  </si>
  <si>
    <t>E 50mm f/1.8 OSS BK</t>
  </si>
  <si>
    <t>E 50mm f/1.8 OSS SL</t>
  </si>
  <si>
    <t>E 11mm f/1.8</t>
  </si>
  <si>
    <t>E PZ 18-105mm f/4 G OSS</t>
  </si>
  <si>
    <t>E PZ 10-20mm f/4 G</t>
  </si>
  <si>
    <t>E 15mm f/1.4 G</t>
  </si>
  <si>
    <t>FE 35mm f/1.8 Macro</t>
  </si>
  <si>
    <t>Teleconverter 1.4x</t>
  </si>
  <si>
    <t>Teleconverter 2.0x</t>
  </si>
  <si>
    <t xml:space="preserve">FE 35mm f/1.8 </t>
  </si>
  <si>
    <t>FE 50mm f/1.8</t>
  </si>
  <si>
    <t>FE 50mm f/2.8 Macro</t>
  </si>
  <si>
    <t>FE 85mm f/1.8</t>
  </si>
  <si>
    <t>FE 200-600mm f/5.6-6.3 G OSS</t>
  </si>
  <si>
    <t>FE 20mm f/1.8 G</t>
  </si>
  <si>
    <t>FE 24-105mm f/4 G OSS</t>
  </si>
  <si>
    <t>FE 70-200mm f/4 Marcro G OSS II</t>
  </si>
  <si>
    <t>FE 70-300mm f/4.5-5.6 G OSS</t>
  </si>
  <si>
    <t>FE 90mm f/2.8 G OSS</t>
  </si>
  <si>
    <t>FE 516mm f/1.8 G</t>
  </si>
  <si>
    <t>FE PZ 28-135mm f/4 G OSS</t>
  </si>
  <si>
    <t>FE PZ 16-35mm f/4 G</t>
  </si>
  <si>
    <t>FE 24mm f/2.8 G</t>
  </si>
  <si>
    <t>FE 40mm f/2.5 G</t>
  </si>
  <si>
    <t>FE 50mm f/2.5 G</t>
  </si>
  <si>
    <t>FE 20-70 mm f/4 G</t>
  </si>
  <si>
    <t>FE 24-50mm f/2.8 G</t>
  </si>
  <si>
    <t>FE 16-25mm f/2.8 G</t>
  </si>
  <si>
    <t>FE 400-800mm f/6.3-8 G OSS</t>
  </si>
  <si>
    <t>FE 100-400mm f/4.5-5.6 GM OSS</t>
  </si>
  <si>
    <t>FE 100mm f/2.8 G STF GM OSS</t>
  </si>
  <si>
    <t>FE 12-24mm f/2.8 GM</t>
  </si>
  <si>
    <t>FE 12-24mm f/1.8 GM</t>
  </si>
  <si>
    <t>FE 14mm f/1.8 GM</t>
  </si>
  <si>
    <t>FE 16-35mm f/2.8 GM II</t>
  </si>
  <si>
    <t>FE 24-70mm f/2.8 GM II</t>
  </si>
  <si>
    <t>FE 300mm f/2.8 GM OSS</t>
  </si>
  <si>
    <t>FE 400mm f/2.8 GM OSS</t>
  </si>
  <si>
    <t>FE 70-200mm f/2.8 GM OSS II</t>
  </si>
  <si>
    <t xml:space="preserve">FE 24mm f/1.4 GM </t>
  </si>
  <si>
    <t xml:space="preserve">FE 35mm f/1.4 GM </t>
  </si>
  <si>
    <t xml:space="preserve">FE 50mm f/1.2 GM </t>
  </si>
  <si>
    <t xml:space="preserve">FE 50mm f/1.4 GM </t>
  </si>
  <si>
    <t>FE 85mm f/1.4 GM II</t>
  </si>
  <si>
    <t xml:space="preserve">FE 28-70mm f/2 GM </t>
  </si>
  <si>
    <t>FE 55mm f/1.8 ZA Sonnar T*</t>
  </si>
  <si>
    <t>FDR-AX43A/BCE35</t>
  </si>
  <si>
    <t>DSC-RX100M7/E32</t>
  </si>
  <si>
    <t>DSC-RX100M7GE32</t>
  </si>
  <si>
    <t>DSC-RX1RM3  AP2</t>
  </si>
  <si>
    <t>ZV-1M2/BQ   E32</t>
  </si>
  <si>
    <t>ILME-FX3//Q AP2</t>
  </si>
  <si>
    <t>ILME-FX6V//CAP2</t>
  </si>
  <si>
    <t>ILME-FX2B/Q AP2</t>
  </si>
  <si>
    <t>ILME-FX2/Q  AP2</t>
  </si>
  <si>
    <t>BC-QM1//C2  E33</t>
  </si>
  <si>
    <t>BC-TRX//C2  E33</t>
  </si>
  <si>
    <t>BC-TRW//C2  E33</t>
  </si>
  <si>
    <t>BC-QZ1//C   E33</t>
  </si>
  <si>
    <t>HVL-F28RMA/1CE7</t>
  </si>
  <si>
    <t>HVL-F46RMA/1CE7</t>
  </si>
  <si>
    <t>HVL-F60RM2  CE7</t>
  </si>
  <si>
    <t>NPA-MQZ1K//CE33</t>
  </si>
  <si>
    <t>NP-FW50//C3 ECN</t>
  </si>
  <si>
    <t>NP-FZ100//J1JCE</t>
  </si>
  <si>
    <t>NP-BX1//C5  ECN</t>
  </si>
  <si>
    <t>ACC-TRDCX/2 CE7</t>
  </si>
  <si>
    <t>SF-G64T /T1 SYM</t>
  </si>
  <si>
    <t>SF-G128T/T1 SYM</t>
  </si>
  <si>
    <t>CEA-G80T//T SYM</t>
  </si>
  <si>
    <t>CEA-G160T//TSYM</t>
  </si>
  <si>
    <t>VG-C4EM//Q  SYU</t>
  </si>
  <si>
    <t>XLR-K3M     SYU</t>
  </si>
  <si>
    <t>ECM-S1//C   CE7</t>
  </si>
  <si>
    <t>ECM-W3//C   CE7</t>
  </si>
  <si>
    <t>ECM-M1//Q   CE7</t>
  </si>
  <si>
    <t>ECM-B1M     SYU</t>
  </si>
  <si>
    <t>ECM-B10//J1 CE7</t>
  </si>
  <si>
    <t>ECM-G1//Z   SYU</t>
  </si>
  <si>
    <t>ECM-W2BT//C CE7</t>
  </si>
  <si>
    <t>ECM-LV1//C  SYU</t>
  </si>
  <si>
    <t>ECM-L1//J   CE7</t>
  </si>
  <si>
    <t>VCT-SGR1//C SYU</t>
  </si>
  <si>
    <t>ILCE-1/BQ   AP2</t>
  </si>
  <si>
    <t>ILCE-1M2/BQ AP2</t>
  </si>
  <si>
    <t>ILCE-9M3/BQ AP2</t>
  </si>
  <si>
    <t>ILCE-7RM5/BQAP2</t>
  </si>
  <si>
    <t>ILCE-7SM3/BQAP2</t>
  </si>
  <si>
    <t>ILCE-7M4/BQ AP2</t>
  </si>
  <si>
    <t>ILCE-7M4K/BQAP2</t>
  </si>
  <si>
    <t>ILCE-7M3K/BQAP2</t>
  </si>
  <si>
    <t>ILCE-7M3/BQ AP2</t>
  </si>
  <si>
    <t xml:space="preserve">ILCE-7C/BQ  AP2 </t>
  </si>
  <si>
    <t xml:space="preserve">ILCE-7C/SQ  AP2 </t>
  </si>
  <si>
    <t xml:space="preserve">ILCE-7CL/BQ AP2 </t>
  </si>
  <si>
    <t xml:space="preserve">ILCE-7CL/SQ AP2 </t>
  </si>
  <si>
    <t xml:space="preserve">ILCE-7CM2/BQAP2 </t>
  </si>
  <si>
    <t xml:space="preserve">ILCE-7CM2/SQAP2 </t>
  </si>
  <si>
    <t xml:space="preserve">ILCE-7CM2LBQAP2 </t>
  </si>
  <si>
    <t xml:space="preserve">ILCE-7CM2LSQAP2 </t>
  </si>
  <si>
    <t xml:space="preserve">ILCE-7CR/BQ AP2 </t>
  </si>
  <si>
    <t xml:space="preserve">ILCE-7CR/SQ AP2 </t>
  </si>
  <si>
    <t>ZV-E1/BQ    AP2</t>
  </si>
  <si>
    <t>ZV-E1L/BQ   AP2</t>
  </si>
  <si>
    <t>ILCE-6400/B AP2</t>
  </si>
  <si>
    <t>ILCE-6400KBQ     AP2</t>
  </si>
  <si>
    <t>ILCE-6700/BQAP2</t>
  </si>
  <si>
    <t>ILCE-6700LBQAP2</t>
  </si>
  <si>
    <t xml:space="preserve">ZV-E10M2/BQ AP2 </t>
  </si>
  <si>
    <t>ZV-E10M2/WQ AP2</t>
  </si>
  <si>
    <t xml:space="preserve">ZV-E10M2K/BQAP2 </t>
  </si>
  <si>
    <t xml:space="preserve">ZV-E10M2K/WQAP2 </t>
  </si>
  <si>
    <t>ZV-E10L/BQ  AP2</t>
  </si>
  <si>
    <t>ZV-E10L/WQ  AP2</t>
  </si>
  <si>
    <t>SEL30M35//C SYX</t>
  </si>
  <si>
    <t>SEL35F18//C SYX</t>
  </si>
  <si>
    <t xml:space="preserve">SEL50F18    SYX </t>
  </si>
  <si>
    <t xml:space="preserve">SEL50F18/BC SYX </t>
  </si>
  <si>
    <t>SEL11F18//C SYX</t>
  </si>
  <si>
    <t>SELP18105G  AE</t>
  </si>
  <si>
    <t>SELP1020G//CSYX</t>
  </si>
  <si>
    <t>SEL15F14G//CSYX</t>
  </si>
  <si>
    <t>SEL14TC//Q  SYX</t>
  </si>
  <si>
    <t>SEL20TC//Q  SYX</t>
  </si>
  <si>
    <t>SEL35F18F//CSYX</t>
  </si>
  <si>
    <t>SEL50F18F//CSYX</t>
  </si>
  <si>
    <t>SEL50M28//C SYX</t>
  </si>
  <si>
    <t>SEL85F18    SYX</t>
  </si>
  <si>
    <t>SEL200600G/CSYX</t>
  </si>
  <si>
    <t>SEL20F18G//QSYX</t>
  </si>
  <si>
    <t>SEL24105G//QSYX</t>
  </si>
  <si>
    <t>SEL70200G2/CSYX</t>
  </si>
  <si>
    <t>SEL70300G//CSYX</t>
  </si>
  <si>
    <t>SEL90M28G//QSYX</t>
  </si>
  <si>
    <t>SEL16F18G//QSYX</t>
  </si>
  <si>
    <t>SELP28135G/CSYX</t>
  </si>
  <si>
    <t>SELP1635G//QSYX</t>
  </si>
  <si>
    <t>SEL24F28G//CSYX</t>
  </si>
  <si>
    <t>SEL40F25G//CSYX</t>
  </si>
  <si>
    <t>SEL50F25G//CSYX</t>
  </si>
  <si>
    <t>SEL2070G//Q SYX</t>
  </si>
  <si>
    <t>SEL2450G//Z SYX</t>
  </si>
  <si>
    <t>SEL1625G//Z SYX</t>
  </si>
  <si>
    <t>SEL400800G/CSYX</t>
  </si>
  <si>
    <t>SEL100400GM SYX</t>
  </si>
  <si>
    <t>SEL100F28GM SYX</t>
  </si>
  <si>
    <t>SEL1224GM//JSYX</t>
  </si>
  <si>
    <t>SEL135F18GM SYX</t>
  </si>
  <si>
    <t>SEL14F18GM/JSYX</t>
  </si>
  <si>
    <t>SEL1635GM2/QSYX</t>
  </si>
  <si>
    <t>SEL2470GM2/QSYX</t>
  </si>
  <si>
    <t>SEL300F28GM/SYX</t>
  </si>
  <si>
    <t>SEL400F28GMJSYX</t>
  </si>
  <si>
    <t>SEL70200GM2QSYX</t>
  </si>
  <si>
    <t>SEL24F14GM  SYX</t>
  </si>
  <si>
    <t>SEL35F14GM/QSYX</t>
  </si>
  <si>
    <t>SEL50F12GM/QSYX</t>
  </si>
  <si>
    <t>SEL50F14GM/JSYX</t>
  </si>
  <si>
    <t>SEL85F14GM2/SYX</t>
  </si>
  <si>
    <t>SEL2870GM//QSYX</t>
  </si>
  <si>
    <t>SEL55F18Z   AE</t>
  </si>
  <si>
    <t>CAM and DSC</t>
  </si>
  <si>
    <t>CREATIVE PRO</t>
  </si>
  <si>
    <t>Camera</t>
  </si>
  <si>
    <t>DIACCY</t>
  </si>
  <si>
    <t>Lens</t>
  </si>
  <si>
    <t>Type</t>
  </si>
  <si>
    <t>1 Years</t>
  </si>
  <si>
    <t>B2B</t>
  </si>
  <si>
    <t>Calor</t>
  </si>
  <si>
    <t>Color</t>
  </si>
  <si>
    <t>BLACK</t>
  </si>
  <si>
    <t>SILVER</t>
  </si>
  <si>
    <t>WHITE</t>
  </si>
  <si>
    <t>N/A</t>
  </si>
  <si>
    <t>P/N for Check Stock</t>
  </si>
  <si>
    <t>Description</t>
  </si>
  <si>
    <t>SRP
Inc.VAT</t>
  </si>
  <si>
    <t>SRP
Ex..VAT</t>
  </si>
  <si>
    <t>Stock</t>
  </si>
  <si>
    <t>Remark</t>
  </si>
  <si>
    <t>Lens APS-C (E-mount)</t>
  </si>
  <si>
    <t>Lens Full Frame (E-mount)</t>
  </si>
  <si>
    <t>ZV-1/BQ E32 (Black)</t>
  </si>
  <si>
    <t>ZV-1/WC E32 (White)</t>
  </si>
  <si>
    <t>ZV-1F/BQ E32 (Black)</t>
  </si>
  <si>
    <t>ZV-1F/WQ E32 (White)</t>
  </si>
  <si>
    <t>ILME-FX3A/Q AP2</t>
  </si>
  <si>
    <t>ILME-FX30B/QAP2(Body)</t>
  </si>
  <si>
    <t>ILME-FX30//QAP2+Handheld (XLR)</t>
  </si>
  <si>
    <t>Lens Teleconverter (E-mount)</t>
  </si>
  <si>
    <t>SEL400800G,SEL70200G,SEL70200GM,SEL70200GM2</t>
  </si>
  <si>
    <t>SEL100400GM, SEL200600G,SEL400F28GM</t>
  </si>
  <si>
    <t>1 Year</t>
  </si>
  <si>
    <t>By Order</t>
  </si>
  <si>
    <t>Charger</t>
  </si>
  <si>
    <t>Mic</t>
  </si>
  <si>
    <t>Flash</t>
  </si>
  <si>
    <t>Battery Pack</t>
  </si>
  <si>
    <t>Battery Adapter Set</t>
  </si>
  <si>
    <t>Travel Charger</t>
  </si>
  <si>
    <t>Memory Card</t>
  </si>
  <si>
    <t>Battery Grip</t>
  </si>
  <si>
    <t>Mic Adapter</t>
  </si>
  <si>
    <t>Camera Grip</t>
  </si>
  <si>
    <t>https://store.sony.co.th/th/collections/full-frame-camera/products/ilce-1</t>
  </si>
  <si>
    <t>https://store.sony.co.th/th/collections/full-frame-camera/products/ilce-1m2</t>
  </si>
  <si>
    <t>https://store.sony.co.th/th/collections/full-frame-camera/products/ilce-7m4</t>
  </si>
  <si>
    <t>https://store.sony.co.th/th/products/7cr?variant=40893447045163</t>
  </si>
  <si>
    <t>https://store.sony.co.th/th/products/7cr?variant=40894776967211</t>
  </si>
  <si>
    <t>https://store.sony.co.th/th/products/ilce-7cm2l?variant=40893429973035</t>
  </si>
  <si>
    <t>https://store.sony.co.th/th/products/ilce-7cm2l?variant=40893479682091</t>
  </si>
  <si>
    <t>https://store.sony.co.th/th/products/ilce-7cm2b?variant=40893409230891</t>
  </si>
  <si>
    <t>https://store.sony.co.th/th/products/ilce-7cm2b?variant=40893419028523</t>
  </si>
  <si>
    <t>https://store.sony.co.th/th/collections/full-frame-camera/products/ilce-7m3k</t>
  </si>
  <si>
    <t>https://store.sony.co.th/th/collections/full-frame-camera/products/alpha-7-iii-%E0%B8%9E%E0%B8%A3%E0%B9%89%E0%B8%AD%E0%B8%A1%E0%B9%80%E0%B8%8B%E0%B8%99%E0%B9%80%E0%B8%8B%E0%B8%AD%E0%B8%A3%E0%B9%8C%E0%B8%A0%E0%B8%B2%E0%B8%9E%E0%B8%9F%E0%B8%B9%E0%B8%A5%E0%B9%80%E0%B8%9F%E0%B8%A3%E0%B8%A1-35-%E0%B8%A1%E0%B8%A1</t>
  </si>
  <si>
    <t>https://store.sony.co.th/th/collections/full-frame-camera/products/zv-e1</t>
  </si>
  <si>
    <t>https://store.sony.co.th/th/collections/full-frame-camera/products/ilce-7m4k-1</t>
  </si>
  <si>
    <t>https://store.sony.co.th/th/collections/full-frame-camera/products/ilce-7rm5</t>
  </si>
  <si>
    <t>https://store.sony.co.th/th/products/ilce-7c?variant=40168047804459</t>
  </si>
  <si>
    <t>https://store.sony.co.th/th/products/ilce-7c?variant=40168047771691</t>
  </si>
  <si>
    <t>https://store.sony.co.th/th/products/ilce-7cl?variant=40114195497003</t>
  </si>
  <si>
    <t>https://store.sony.co.th/th/products/ilce-7cl?variant=40114195529771</t>
  </si>
  <si>
    <t>https://store.sony.co.th/th/products/zv-e10l?variant=40094718722091</t>
  </si>
  <si>
    <t>https://store.sony.co.th/th/products/zv-e10l?variant=40094719475755</t>
  </si>
  <si>
    <t>https://store.sony.co.th/th/collections/aps-c-camera-1/products/ilce-6400l</t>
  </si>
  <si>
    <t>https://store.sony.co.th/th/collections/aps-c-camera-1/products/ilce-6400-body</t>
  </si>
  <si>
    <t>https://store.sony.co.th/th/products/zv-e10m2?variant=41135921201195</t>
  </si>
  <si>
    <t>https://store.sony.co.th/th/products/zv-e10m2?variant=41135921791019</t>
  </si>
  <si>
    <t>https://store.sony.co.th/th/collections/aps-c-camera-1/products/a6700l</t>
  </si>
  <si>
    <t>https://store.sony.co.th/th/collections/aps-c-camera-1/products/a6700</t>
  </si>
  <si>
    <t>https://store.sony.co.th/th/collections/cinema-line/products/ilme-fx6v</t>
  </si>
  <si>
    <t>https://store.sony.co.th/th/collections/cinema-line/products/ilme-fx3</t>
  </si>
  <si>
    <t>https://store.sony.co.th/th/collections/cinema-line/products/fx30</t>
  </si>
  <si>
    <t>https://store.sony.co.th/th/collections/cinema-line/products/fx30b</t>
  </si>
  <si>
    <t>https://store.sony.co.th/th/collections/cinema-line/products/ilme-fx3a</t>
  </si>
  <si>
    <t>https://store.sony.co.th/th/collections/cinema-line/products/ilme-fx2b</t>
  </si>
  <si>
    <t>https://store.sony.co.th/th/collections/cinema-line/products/ilme-fx2</t>
  </si>
  <si>
    <t>https://store.sony.co.th/th/collections/cameras-cyber-shot/products/rx100m7g</t>
  </si>
  <si>
    <t>https://store.sony.co.th/th/collections/cameras-cyber-shot/products/dsc-rx100m7</t>
  </si>
  <si>
    <t>Compact RX1R III with Grip</t>
  </si>
  <si>
    <t>https://store.sony.co.th/th/collections/rx1r-iii/products/dsc-rx1rm3</t>
  </si>
  <si>
    <t>https://store.sony.co.th/collections/vlog-camera/products/zv-1m2</t>
  </si>
  <si>
    <t>https://store.sony.co.th/products/zv-1f?variant=41381849464875</t>
  </si>
  <si>
    <t>https://store.sony.co.th/products/zv-1f?variant=41381849497643</t>
  </si>
  <si>
    <t>https://store.sony.co.th/products/digital-camera-zv-1?_pos=2&amp;_sid=2541049dd&amp;_ss=r&amp;_fid=e1dd2ba47</t>
  </si>
  <si>
    <t>https://www.sony.co.th/th/electronics/handycam-camcorders/fdr-ax43a</t>
  </si>
  <si>
    <t>https://store.sony.co.th/products/ilce-9m3?_pos=1&amp;_sid=cac817d81&amp;_ss=r&amp;_fid=f0faa4a5d&amp;variant=41025245773867</t>
  </si>
  <si>
    <t>https://store.sony.co.th/products/ilce-7sm3?_pos=1&amp;_sid=86cf40c39&amp;_ss=r&amp;_fid=3e096e239&amp;variant=41452231721003</t>
  </si>
  <si>
    <t>Link Detail</t>
  </si>
  <si>
    <t>CREATIVE PRO/CINEMA LINE</t>
  </si>
  <si>
    <t>MIRRORLESS Full Frame</t>
  </si>
  <si>
    <t>MIRRORLESS APS-C</t>
  </si>
  <si>
    <t>Model</t>
  </si>
  <si>
    <t>Promotion
Premium</t>
  </si>
  <si>
    <t>1.กระเป๋า (LCS-U21),2.SD Card (SF-E64A)</t>
  </si>
  <si>
    <t>SD Card (SF-E64A)</t>
  </si>
  <si>
    <t>Card Reader( MRW-G3),SD Card (SF-G160T)</t>
  </si>
  <si>
    <t>SD Card (ECA-G80T)</t>
  </si>
  <si>
    <t>SD Card SF-G64A</t>
  </si>
  <si>
    <t>FE 135mm F1.8 GM</t>
  </si>
  <si>
    <t>SNY-2686950</t>
  </si>
  <si>
    <t>BC-ZD1//Q  CE7</t>
  </si>
  <si>
    <t>Battery Charger</t>
  </si>
  <si>
    <t>For FZ-100</t>
  </si>
  <si>
    <t>Dual Battery Charger BC-ZD1</t>
  </si>
  <si>
    <t>Camera &amp; Camera Accessories</t>
  </si>
  <si>
    <t>Camera Accessories</t>
  </si>
  <si>
    <t>Compact Camera</t>
  </si>
  <si>
    <t>Mirrorless Camera</t>
  </si>
  <si>
    <t>Component &amp; Memory &amp; Storage</t>
  </si>
  <si>
    <t>Memory &amp; Storage</t>
  </si>
  <si>
    <t>SD</t>
  </si>
  <si>
    <t>Accessories</t>
  </si>
  <si>
    <t>Camcorder</t>
  </si>
  <si>
    <t>SNY-92484710</t>
  </si>
  <si>
    <t xml:space="preserve">WF1000XM5/BCE </t>
  </si>
  <si>
    <t>WF-1000XM5 Truly Wireless Black</t>
  </si>
  <si>
    <t>SNY-92484711</t>
  </si>
  <si>
    <t xml:space="preserve">WF1000XM5/SCE </t>
  </si>
  <si>
    <t>WF-1000XM5 Truly Wireless Silver</t>
  </si>
  <si>
    <t>SNY-92484712</t>
  </si>
  <si>
    <t xml:space="preserve">WF1000XM5/PCE </t>
  </si>
  <si>
    <t xml:space="preserve">WF-1000XM5 Truly Wireless Pink </t>
  </si>
  <si>
    <t>SNY-18062610</t>
  </si>
  <si>
    <t xml:space="preserve">WH1000XM6/BME </t>
  </si>
  <si>
    <t>WH1000XM6 Wireless Headset Black</t>
  </si>
  <si>
    <t>SNY-18062612</t>
  </si>
  <si>
    <t xml:space="preserve">WH1000XM6/LME </t>
  </si>
  <si>
    <t>WH1000XM6 Wireless Headset Blue</t>
  </si>
  <si>
    <t>SNY-18062611</t>
  </si>
  <si>
    <t xml:space="preserve">WH1000XM6/SME </t>
  </si>
  <si>
    <t>WH1000XM6 Wireless Headset Silver</t>
  </si>
  <si>
    <t>SNY-92487610</t>
  </si>
  <si>
    <t xml:space="preserve">WH1000XM5/BME </t>
  </si>
  <si>
    <t>WH1000XM5 Wireless Headset Black</t>
  </si>
  <si>
    <t>SNY-92487611</t>
  </si>
  <si>
    <t xml:space="preserve">WH1000XM5/SME </t>
  </si>
  <si>
    <t>WH1000XM5 Wireless Headset Silver</t>
  </si>
  <si>
    <t>SNY-92487613</t>
  </si>
  <si>
    <t xml:space="preserve">WH1000XM5/PME </t>
  </si>
  <si>
    <t>WH1000XM5 Wireless Headset Pink</t>
  </si>
  <si>
    <t>SNY-18061511</t>
  </si>
  <si>
    <t>WF-L910/WZ  E</t>
  </si>
  <si>
    <t>WF-L910 LinkBuds Open Truly Wireless WH</t>
  </si>
  <si>
    <t>SNY-18061510</t>
  </si>
  <si>
    <t>WF-L910/BZ  E</t>
  </si>
  <si>
    <t>WF-L910 LinkBuds Open Truly Wireless BK</t>
  </si>
  <si>
    <t>SNY-18061610</t>
  </si>
  <si>
    <t>WF-LS910N/BZE</t>
  </si>
  <si>
    <t>WF-LS910N LinkBuds Fit Truly Wireless BK</t>
  </si>
  <si>
    <t>SNY-18061611</t>
  </si>
  <si>
    <t>WF-LS910N/WZE</t>
  </si>
  <si>
    <t>WF-LS910N LinkBuds Fit Truly Wireless WH</t>
  </si>
  <si>
    <t>SNY-18061613</t>
  </si>
  <si>
    <t>WF-LS910N/GZE</t>
  </si>
  <si>
    <t>WF-LS910N LinkBuds Fit Truly Wireless GR</t>
  </si>
  <si>
    <t>SNY-18061612</t>
  </si>
  <si>
    <t>WF-LS910N/VZE</t>
  </si>
  <si>
    <t>WF-LS910N LinkBuds Fit Truly Wireless V</t>
  </si>
  <si>
    <t>SNY-18061614</t>
  </si>
  <si>
    <t>WF-LS910N/PZ   E</t>
  </si>
  <si>
    <t>WF-LS910N LinkBuds Fit Truly Wireless PK</t>
  </si>
  <si>
    <t>SNY-18061210</t>
  </si>
  <si>
    <t>MDRZX310APBZE</t>
  </si>
  <si>
    <t>MDRZX310AP On Ear Hand Fee Headset Black</t>
  </si>
  <si>
    <t>SNY-18061213</t>
  </si>
  <si>
    <t>MDRZX310APLZE</t>
  </si>
  <si>
    <t>MDRZX310AP On Ear Hand Fee Headset Blue</t>
  </si>
  <si>
    <t>SNY-18061212</t>
  </si>
  <si>
    <t>MDRZX310APRZE</t>
  </si>
  <si>
    <t>MDRZX310AP On Ear Hand Fee Headset Red</t>
  </si>
  <si>
    <t>SNY-18061810</t>
  </si>
  <si>
    <t xml:space="preserve">WF-C510/BC   E </t>
  </si>
  <si>
    <t>WF-C510 In-ear Truly wireless Black</t>
  </si>
  <si>
    <t>SNY-18061811</t>
  </si>
  <si>
    <t xml:space="preserve">WF-C510/WC   </t>
  </si>
  <si>
    <t>WF-C510 In-ear Truly wireless White</t>
  </si>
  <si>
    <t>SNY-18061812</t>
  </si>
  <si>
    <t xml:space="preserve">WF-C510/LC   E </t>
  </si>
  <si>
    <t>WF-C510 In-ear Truly wireless Blue</t>
  </si>
  <si>
    <t>SNY-18061813</t>
  </si>
  <si>
    <t xml:space="preserve">WF-C510/YC   E </t>
  </si>
  <si>
    <t>WF-C510 In-ear Truly wireless Yellow</t>
  </si>
  <si>
    <t>SNY-92484910</t>
  </si>
  <si>
    <t xml:space="preserve">WH-CH520/BZ E </t>
  </si>
  <si>
    <t>WH-CH520 Wireless Headset Black</t>
  </si>
  <si>
    <t>SNY-92484913</t>
  </si>
  <si>
    <t xml:space="preserve">WH-CH520/CZ E </t>
  </si>
  <si>
    <t>WH-CH520 Wireless Headset Cream</t>
  </si>
  <si>
    <t>SNY-92484912</t>
  </si>
  <si>
    <t xml:space="preserve">WH-CH520/LZ E </t>
  </si>
  <si>
    <t>WH-CH520 Wireless Headset Blue</t>
  </si>
  <si>
    <t>SNY-92484911</t>
  </si>
  <si>
    <t xml:space="preserve">WH-CH520/WZ E </t>
  </si>
  <si>
    <t>WH-CH520 Wireless Headset White</t>
  </si>
  <si>
    <t>SNY-18061410</t>
  </si>
  <si>
    <t xml:space="preserve">WHULT900N/BCE </t>
  </si>
  <si>
    <t>WHULT900N ULT WEAR Wireless Headset BK</t>
  </si>
  <si>
    <t>SNY-18061412</t>
  </si>
  <si>
    <t xml:space="preserve">WHULT900N/HCE </t>
  </si>
  <si>
    <t>WHULT900N ULT WEAR Wireless Headset Gray</t>
  </si>
  <si>
    <t>SNY-18061411</t>
  </si>
  <si>
    <t xml:space="preserve">WHULT900N/WCE </t>
  </si>
  <si>
    <t>WHULT900N ULT WEAR Wireless Headset WH</t>
  </si>
  <si>
    <t>SNY-92485710</t>
  </si>
  <si>
    <t>WI-OE610/BQ E</t>
  </si>
  <si>
    <t>WI-OE610 IN-Ear Wireless Earphone Black</t>
  </si>
  <si>
    <t>SNY-92484511</t>
  </si>
  <si>
    <t xml:space="preserve">WI-C100/WZ  E </t>
  </si>
  <si>
    <t>WI-C100 IN-Ear Wireless Earphone Black</t>
  </si>
  <si>
    <t>SNY-92484510</t>
  </si>
  <si>
    <t xml:space="preserve">WI-C100/BZ  E </t>
  </si>
  <si>
    <t>WI-C100 IN-Ear Wireless Earphone White</t>
  </si>
  <si>
    <t>SNY-92484512</t>
  </si>
  <si>
    <t>WI-C100/LZ  E</t>
  </si>
  <si>
    <t>WI-C100 IN-Ear Wireless Earphone Blue</t>
  </si>
  <si>
    <t>SNY-25252115</t>
  </si>
  <si>
    <t>SRS-XV500/BCSP6</t>
  </si>
  <si>
    <t>SRS-XV500 Wireless Speaker Black</t>
  </si>
  <si>
    <t>SNY-25252015</t>
  </si>
  <si>
    <t>SRS-XV800/BCSP6</t>
  </si>
  <si>
    <t>SRS-XV800 Wireless Speaker Black</t>
  </si>
  <si>
    <t>SNY-25252515</t>
  </si>
  <si>
    <t>SRS-ULT70//CSP6</t>
  </si>
  <si>
    <t>SRS-ULT70 ULT FIELD 7 Wireless Speaker</t>
  </si>
  <si>
    <t>SNY-25252315</t>
  </si>
  <si>
    <t>SRSULT1000/CSP6</t>
  </si>
  <si>
    <t>SRS-ULT1000 ULT TOWER10 Wireless Speaker</t>
  </si>
  <si>
    <t>SNY-25252471</t>
  </si>
  <si>
    <t xml:space="preserve">SRS-ULT10/BCE </t>
  </si>
  <si>
    <t>SRS-ULT10 ULT FIELD1 Wireless Speaker BK</t>
  </si>
  <si>
    <t>SNY-25252472</t>
  </si>
  <si>
    <t xml:space="preserve">SRS-ULT10/WCE </t>
  </si>
  <si>
    <t>SRS-ULT10 ULT FIELD1 Wireless Speaker WH</t>
  </si>
  <si>
    <t>SNY-25252473</t>
  </si>
  <si>
    <t>SRS-ULT10/HCE</t>
  </si>
  <si>
    <t>SRS-ULT10 ULT FIELD1 Wireless Speaker GY</t>
  </si>
  <si>
    <t>SNY-25252474</t>
  </si>
  <si>
    <t xml:space="preserve">SRS-ULT10/DCE </t>
  </si>
  <si>
    <t>SRS-ULT10 ULT FIELD1 Wireless Speaker OR</t>
  </si>
  <si>
    <t>SNY-25252271</t>
  </si>
  <si>
    <t xml:space="preserve">SRS-XB100/BCE </t>
  </si>
  <si>
    <t>SRS-XB100 Wireless Speaker Black</t>
  </si>
  <si>
    <t>SNY-25252272</t>
  </si>
  <si>
    <t xml:space="preserve">SRS-XB100/HCE </t>
  </si>
  <si>
    <t>SRS-XB100 Wireless Speaker Gray</t>
  </si>
  <si>
    <t>SNY-25252273</t>
  </si>
  <si>
    <t xml:space="preserve">SRS-XB100/LCE </t>
  </si>
  <si>
    <t>SRS-XB100 Wireless Speaker Blue</t>
  </si>
  <si>
    <t>SNY-25252274</t>
  </si>
  <si>
    <t xml:space="preserve">SRS-XB100/DCE </t>
  </si>
  <si>
    <t>SRS-XB100 Wireless Speaker Orange</t>
  </si>
  <si>
    <t>SNY-25252770</t>
  </si>
  <si>
    <t xml:space="preserve">SRS-ULT30/BCE </t>
  </si>
  <si>
    <t>SRS-ULT30 ULT FIELD3 Wireless Speaker BK</t>
  </si>
  <si>
    <t>SNY-25252772</t>
  </si>
  <si>
    <t xml:space="preserve">SRS-ULT30/HCE </t>
  </si>
  <si>
    <t>SRS-ULT30 ULT FIELD3 Wireless Speaker GY</t>
  </si>
  <si>
    <t>SNY-25252771</t>
  </si>
  <si>
    <t>SRS-ULT30/WCE</t>
  </si>
  <si>
    <t>SRS-ULT30 ULT FIELD3 Wireless Speaker WH</t>
  </si>
  <si>
    <t>SNY-25253015</t>
  </si>
  <si>
    <t xml:space="preserve">SRS-ULT50/BZE </t>
  </si>
  <si>
    <t>SRS-ULT50 ULT FIELD5 Wireless Speaker BK</t>
  </si>
  <si>
    <t>SNY-25253016</t>
  </si>
  <si>
    <t xml:space="preserve">SRS-ULT50/WZE </t>
  </si>
  <si>
    <t>SRS-ULT50 ULT FIELD5 Wireless Speaker WH</t>
  </si>
  <si>
    <t>Truly wireless</t>
  </si>
  <si>
    <t>Phone &amp; Phone Accessories</t>
  </si>
  <si>
    <t>Phone Accessories</t>
  </si>
  <si>
    <t>Wireless Headphones</t>
  </si>
  <si>
    <t>Wireless Loudspeakers</t>
  </si>
  <si>
    <t>PINK</t>
  </si>
  <si>
    <t>BLUE</t>
  </si>
  <si>
    <t>GREEN</t>
  </si>
  <si>
    <t>VIOLET</t>
  </si>
  <si>
    <t>RED</t>
  </si>
  <si>
    <t>YELLOW</t>
  </si>
  <si>
    <t>CREAM</t>
  </si>
  <si>
    <t>GRAY</t>
  </si>
  <si>
    <t>ORANGE</t>
  </si>
  <si>
    <t>Headphone</t>
  </si>
  <si>
    <t>Truly Wireless</t>
  </si>
  <si>
    <t>Bluetooth Speaker</t>
  </si>
  <si>
    <t>SNY-80850740</t>
  </si>
  <si>
    <t>ILCE-7M5/BQ AP2</t>
  </si>
  <si>
    <t>Alpha α7 V Body</t>
  </si>
  <si>
    <t>https://www.sony.co.th/th/headphones/products/wh-1000xm6?sku=wh1000xm6-lme</t>
  </si>
  <si>
    <t>https://www.sony.co.th/th/electronics/headband-headphones/wh-1000xm5?sku=wh1000xm5-pme</t>
  </si>
  <si>
    <t>https://www.sony.co.th/th/headphones/products/wh-ch520?sku=wh-ch520-lz-e</t>
  </si>
  <si>
    <t>https://www.sony.co.th/th/headphones/products/ult-wear?sku=whult900n-wce</t>
  </si>
  <si>
    <t>https://www.sony.co.th/th/electronics/headband-headphones/mdr-zx310-zx310ap?sku=mdrzx310aprze</t>
  </si>
  <si>
    <t>https://www.sony.co.th/th/headphones/products/wf-1000xm5?sku=wf1000xm5-pce</t>
  </si>
  <si>
    <t>https://www.sony.co.th/th/headphones/products/linkbuds-open?sku=wf-l910-wz-e</t>
  </si>
  <si>
    <t>https://www.sony.co.th/th/headphones/products/linkbuds-fit?sku=wf-ls910n-pze</t>
  </si>
  <si>
    <t>https://www.sony.co.th/th/headphones/products/wf-c510?sku=wf-c510-yz-e</t>
  </si>
  <si>
    <t>https://www.sony.co.th/permalink/product/float-run?locale=th_TH&amp;sku=wi-oe610-bq-e</t>
  </si>
  <si>
    <t>https://www.sony.co.th/th/electronics/in-ear-headphones/wi-c100?sku=wi-c100-lz-e</t>
  </si>
  <si>
    <t>https://www.sony.co.th/permalink/product/srs-xv500?locale=th_TH&amp;sku=d2c%3A42469254692907</t>
  </si>
  <si>
    <t>https://store.sony.co.th/th/products/srs-xv800?variant=40906551164971</t>
  </si>
  <si>
    <t>https://www.sony.co.th/th/wireless-speakers/products/ult-field-7?sku=d2c%3A42469262786603</t>
  </si>
  <si>
    <t>https://www.sony.co.th/th/wireless-speakers/products/ult-field-1?sku=srs-ult10-dce</t>
  </si>
  <si>
    <t>https://www.sony.co.th/th/wireless-speakers/products/ult-field-5?sku=srs-ult50-wze</t>
  </si>
  <si>
    <t>https://www.sony.co.th/th/wireless-speakers/products/ult-field-3?sku=srs-ult30-wce</t>
  </si>
  <si>
    <t>https://www.sony.co.th/permalink/product/srs-xb100?locale=th_TH&amp;sku=srs-xb100-dce</t>
  </si>
  <si>
    <t>Update 05/01/2026</t>
  </si>
  <si>
    <t>4548736143494</t>
  </si>
  <si>
    <t>4548736143555</t>
  </si>
  <si>
    <t>4548736162624</t>
  </si>
  <si>
    <t>4548736162723</t>
  </si>
  <si>
    <t>4548736162679</t>
  </si>
  <si>
    <t>4548736163638</t>
  </si>
  <si>
    <t>4548736132603</t>
  </si>
  <si>
    <t>4548736132610</t>
  </si>
  <si>
    <t>4548736163584</t>
  </si>
  <si>
    <t>4548736156548</t>
  </si>
  <si>
    <t>4548736156494</t>
  </si>
  <si>
    <t>4548736157897</t>
  </si>
  <si>
    <t>4548736157941</t>
  </si>
  <si>
    <t>4548736161696</t>
  </si>
  <si>
    <t>4905524942040</t>
  </si>
  <si>
    <t>4905524942071</t>
  </si>
  <si>
    <t>4905524942064</t>
  </si>
  <si>
    <t>4548736161443</t>
  </si>
  <si>
    <t>4548736161498</t>
  </si>
  <si>
    <t>4548736161740</t>
  </si>
  <si>
    <t>4548736161795</t>
  </si>
  <si>
    <t>4548736142381</t>
  </si>
  <si>
    <t>4548736142923</t>
  </si>
  <si>
    <t>4548736142879</t>
  </si>
  <si>
    <t>4548736142824</t>
  </si>
  <si>
    <t>4548736156449</t>
  </si>
  <si>
    <t>4548736158399</t>
  </si>
  <si>
    <t>4548736158344</t>
  </si>
  <si>
    <t>4548736145832</t>
  </si>
  <si>
    <t>4548736133907</t>
  </si>
  <si>
    <t>4548736133853</t>
  </si>
  <si>
    <t>4548736133952</t>
  </si>
  <si>
    <t>4548736145528</t>
  </si>
  <si>
    <t>4548736144064</t>
  </si>
  <si>
    <t>4548736157361</t>
  </si>
  <si>
    <t>4548736157217</t>
  </si>
  <si>
    <t>4548736157170</t>
  </si>
  <si>
    <t>4548736157200</t>
  </si>
  <si>
    <t>4548736157224</t>
  </si>
  <si>
    <t>4548736157231</t>
  </si>
  <si>
    <t>4548736146242</t>
  </si>
  <si>
    <t>4548736146259</t>
  </si>
  <si>
    <t>4548736146266</t>
  </si>
  <si>
    <t>4548736146273</t>
  </si>
  <si>
    <t>4548736164635</t>
  </si>
  <si>
    <t>4548736164659</t>
  </si>
  <si>
    <t>4548736164642</t>
  </si>
  <si>
    <t>4548736165076</t>
  </si>
  <si>
    <t>4548736165083</t>
  </si>
  <si>
    <t>Head Phone</t>
  </si>
  <si>
    <t>ราคา Promotion/ราคาเฉลี่ยต่อชิ้น</t>
  </si>
  <si>
    <t>KIT สำหรับคีย์เปิดออเดอร์ราคา Pomotion</t>
  </si>
  <si>
    <t>FE 100mm F2.8 Macro GM OSS</t>
  </si>
  <si>
    <t>SNY-32863440</t>
  </si>
  <si>
    <t>SEL100M28GMQSYX</t>
  </si>
  <si>
    <t>https://www.sony.co.th/th/electronics/interchangeable-lens-cameras/ilce-7m5?sku=d2c%3A42538002546731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</si>
</sst>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(* #,##0_);_(* \(#,##0\);_(* &quot;-&quot;??_);_(@_)"/>
    <numFmt numFmtId="166" formatCode="_-* #,##0_-;\-* #,##0_-;_-* &quot;-&quot;??_-;_-@_-"/>
    <numFmt numFmtId="167" formatCode="_-* #,##0.0_-;\-* #,##0.0_-;_-* &quot;-&quot;?_-;_-@_-"/>
  </numFmts>
  <fonts count="17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1"/>
      <color theme="0"/>
      <name val="Aptos Narrow"/>
      <family val="2"/>
      <charset val="22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rgb="FF0000FF"/>
      <name val="Aptos Narrow"/>
      <family val="2"/>
      <scheme val="minor"/>
    </font>
    <font>
      <sz val="12"/>
      <name val="Aptos Narrow"/>
      <family val="2"/>
      <scheme val="minor"/>
    </font>
    <font>
      <sz val="10"/>
      <name val="Helv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charset val="222"/>
      <scheme val="minor"/>
    </font>
    <font>
      <sz val="11"/>
      <color rgb="FF0000FF"/>
      <name val="Aptos Narrow"/>
      <family val="2"/>
      <charset val="222"/>
      <scheme val="minor"/>
    </font>
    <font>
      <sz val="8"/>
      <name val="Aptos Narrow"/>
      <family val="2"/>
      <charset val="222"/>
      <scheme val="minor"/>
    </font>
    <font>
      <b/>
      <sz val="16"/>
      <color theme="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3" fillId="0" borderId="0" applyNumberFormat="0" applyFill="0" applyBorder="0" applyAlignment="0" applyProtection="0"/>
  </cellStyleXfs>
  <cellXfs count="36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165" fontId="3" fillId="4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4" fontId="0" fillId="0" borderId="0" xfId="1" applyFont="1"/>
    <xf numFmtId="166" fontId="0" fillId="0" borderId="0" xfId="1" applyNumberFormat="1" applyFont="1"/>
    <xf numFmtId="0" fontId="4" fillId="2" borderId="1" xfId="0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center" vertical="center"/>
    </xf>
    <xf numFmtId="165" fontId="6" fillId="5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6" fillId="5" borderId="1" xfId="1" applyNumberFormat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horizontal="center" vertical="center" wrapText="1"/>
    </xf>
    <xf numFmtId="0" fontId="0" fillId="0" borderId="1" xfId="0" applyBorder="1"/>
    <xf numFmtId="166" fontId="0" fillId="0" borderId="1" xfId="1" applyNumberFormat="1" applyFont="1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1" applyFont="1" applyBorder="1"/>
    <xf numFmtId="166" fontId="10" fillId="6" borderId="1" xfId="1" applyNumberFormat="1" applyFont="1" applyFill="1" applyBorder="1" applyAlignment="1">
      <alignment horizontal="center" vertical="center" wrapText="1"/>
    </xf>
    <xf numFmtId="0" fontId="10" fillId="7" borderId="1" xfId="2" applyFont="1" applyFill="1" applyBorder="1" applyAlignment="1">
      <alignment horizontal="center" vertical="center" wrapText="1"/>
    </xf>
    <xf numFmtId="0" fontId="9" fillId="8" borderId="1" xfId="2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left" vertical="center"/>
    </xf>
    <xf numFmtId="0" fontId="12" fillId="9" borderId="1" xfId="0" applyFont="1" applyFill="1" applyBorder="1" applyAlignment="1">
      <alignment horizontal="left"/>
    </xf>
    <xf numFmtId="0" fontId="2" fillId="9" borderId="1" xfId="0" applyFont="1" applyFill="1" applyBorder="1"/>
    <xf numFmtId="166" fontId="2" fillId="9" borderId="1" xfId="1" applyNumberFormat="1" applyFont="1" applyFill="1" applyBorder="1"/>
    <xf numFmtId="0" fontId="12" fillId="9" borderId="1" xfId="0" applyFont="1" applyFill="1" applyBorder="1" applyAlignment="1">
      <alignment horizontal="center" vertical="center" wrapText="1"/>
    </xf>
    <xf numFmtId="0" fontId="8" fillId="8" borderId="1" xfId="2" applyFont="1" applyFill="1" applyBorder="1" applyAlignment="1">
      <alignment horizontal="center" vertical="center" wrapText="1"/>
    </xf>
    <xf numFmtId="0" fontId="11" fillId="7" borderId="1" xfId="2" applyFont="1" applyFill="1" applyBorder="1" applyAlignment="1">
      <alignment horizontal="center" vertical="center" wrapText="1"/>
    </xf>
    <xf numFmtId="0" fontId="13" fillId="0" borderId="1" xfId="3" applyBorder="1"/>
    <xf numFmtId="0" fontId="0" fillId="5" borderId="0" xfId="0" applyFill="1"/>
    <xf numFmtId="166" fontId="0" fillId="5" borderId="0" xfId="1" applyNumberFormat="1" applyFont="1" applyFill="1"/>
    <xf numFmtId="0" fontId="0" fillId="0" borderId="1" xfId="0" applyBorder="1" applyAlignment="1">
      <alignment horizontal="center" vertical="center"/>
    </xf>
    <xf numFmtId="0" fontId="14" fillId="0" borderId="1" xfId="0" applyFont="1" applyBorder="1"/>
    <xf numFmtId="167" fontId="0" fillId="0" borderId="1" xfId="0" applyNumberFormat="1" applyBorder="1"/>
    <xf numFmtId="0" fontId="16" fillId="9" borderId="1" xfId="0" applyFont="1" applyFill="1" applyBorder="1" applyAlignment="1">
      <alignment horizontal="left" vertical="center"/>
    </xf>
  </cellXfs>
  <cellStyles count="4">
    <cellStyle name="Comma" xfId="1" builtinId="3"/>
    <cellStyle name="Hyperlink" xfId="3" builtinId="8"/>
    <cellStyle name="Normal" xfId="0" builtinId="0"/>
    <cellStyle name="Style 1" xfId="2" xr:uid="{7093FB74-E750-4345-A6C3-446B9ADA9679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243327</xdr:colOff>
      <xdr:row>0</xdr:row>
      <xdr:rowOff>80842</xdr:rowOff>
    </xdr:from>
    <xdr:to>
      <xdr:col>1</xdr:col>
      <xdr:colOff>285750</xdr:colOff>
      <xdr:row>0</xdr:row>
      <xdr:rowOff>707571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796E99-4D5E-40F9-AAF6-0DA04E21C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327" y="80842"/>
          <a:ext cx="1267066" cy="626729"/>
        </a:xfrm>
        <a:prstGeom prst="rect">
          <a:avLst/>
        </a:prstGeom>
      </xdr:spPr>
    </xdr:pic>
    <xdr:clientData/>
  </xdr:twoCellAnchor>
  <xdr:twoCellAnchor editAs="oneCell">
    <xdr:from>
      <xdr:col>1</xdr:col>
      <xdr:colOff>326572</xdr:colOff>
      <xdr:row>0</xdr:row>
      <xdr:rowOff>54429</xdr:rowOff>
    </xdr:from>
    <xdr:to>
      <xdr:col>1</xdr:col>
      <xdr:colOff>1047750</xdr:colOff>
      <xdr:row>0</xdr:row>
      <xdr:rowOff>707260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6910D5-9DB6-B383-B154-E0584279A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1215" y="54429"/>
          <a:ext cx="721178" cy="652831"/>
        </a:xfrm>
        <a:prstGeom prst="rect">
          <a:avLst/>
        </a:prstGeom>
      </xdr:spPr>
    </xdr:pic>
    <xdr:clientData/>
  </xdr:twoCellAnchor>
  <xdr:twoCellAnchor editAs="oneCell">
    <xdr:from>
      <xdr:col>1</xdr:col>
      <xdr:colOff>1224643</xdr:colOff>
      <xdr:row>0</xdr:row>
      <xdr:rowOff>54429</xdr:rowOff>
    </xdr:from>
    <xdr:to>
      <xdr:col>3</xdr:col>
      <xdr:colOff>142500</xdr:colOff>
      <xdr:row>0</xdr:row>
      <xdr:rowOff>635381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6B0ABBA-17EA-94A3-B77F-3B1776EC5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49286" y="54429"/>
          <a:ext cx="3000000" cy="580952"/>
        </a:xfrm>
        <a:prstGeom prst="rect">
          <a:avLst/>
        </a:prstGeom>
      </xdr:spPr>
    </xdr:pic>
    <xdr:clientData/>
  </xdr:twoCellAnchor>
  <xdr:twoCellAnchor editAs="oneCell">
    <xdr:from>
      <xdr:col>3</xdr:col>
      <xdr:colOff>367392</xdr:colOff>
      <xdr:row>0</xdr:row>
      <xdr:rowOff>95249</xdr:rowOff>
    </xdr:from>
    <xdr:to>
      <xdr:col>7</xdr:col>
      <xdr:colOff>521607</xdr:colOff>
      <xdr:row>0</xdr:row>
      <xdr:rowOff>498553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0250D27-97E0-C3C4-A4E9-2078352DA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74178" y="95249"/>
          <a:ext cx="2979965" cy="403304"/>
        </a:xfrm>
        <a:prstGeom prst="rect">
          <a:avLst/>
        </a:prstGeom>
      </xdr:spPr>
    </xdr:pic>
    <xdr:clientData/>
  </xdr:twoCellAnchor>
  <xdr:twoCellAnchor editAs="oneCell">
    <xdr:from>
      <xdr:col>4</xdr:col>
      <xdr:colOff>272145</xdr:colOff>
      <xdr:row>0</xdr:row>
      <xdr:rowOff>449037</xdr:rowOff>
    </xdr:from>
    <xdr:to>
      <xdr:col>6</xdr:col>
      <xdr:colOff>598715</xdr:colOff>
      <xdr:row>0</xdr:row>
      <xdr:rowOff>778912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11CA7C7-B251-5366-61E7-75EEA361A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123216" y="449037"/>
          <a:ext cx="1864178" cy="32987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421822</xdr:rowOff>
    </xdr:from>
    <xdr:to>
      <xdr:col>7</xdr:col>
      <xdr:colOff>379500</xdr:colOff>
      <xdr:row>0</xdr:row>
      <xdr:rowOff>736108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4EDBA2-4A2D-EED2-F413-C1CD1FB47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21536" y="421822"/>
          <a:ext cx="1114286" cy="314286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0</xdr:row>
      <xdr:rowOff>122467</xdr:rowOff>
    </xdr:from>
    <xdr:to>
      <xdr:col>7</xdr:col>
      <xdr:colOff>231322</xdr:colOff>
      <xdr:row>0</xdr:row>
      <xdr:rowOff>392977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E27B477-C98C-5B92-DF64-D2E713F65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062358" y="122467"/>
          <a:ext cx="966107" cy="270510"/>
        </a:xfrm>
        <a:prstGeom prst="rect">
          <a:avLst/>
        </a:prstGeom>
      </xdr:spPr>
    </xdr:pic>
    <xdr:clientData/>
  </xdr:twoCellAnchor>
  <xdr:twoCellAnchor editAs="oneCell">
    <xdr:from>
      <xdr:col>7</xdr:col>
      <xdr:colOff>462643</xdr:colOff>
      <xdr:row>0</xdr:row>
      <xdr:rowOff>108858</xdr:rowOff>
    </xdr:from>
    <xdr:to>
      <xdr:col>8</xdr:col>
      <xdr:colOff>447548</xdr:colOff>
      <xdr:row>0</xdr:row>
      <xdr:rowOff>366001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D3830CF-FA6D-7AA0-33A2-E9209B0E3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59786" y="108858"/>
          <a:ext cx="1019048" cy="257143"/>
        </a:xfrm>
        <a:prstGeom prst="rect">
          <a:avLst/>
        </a:prstGeom>
      </xdr:spPr>
    </xdr:pic>
    <xdr:clientData/>
  </xdr:twoCellAnchor>
  <xdr:twoCellAnchor editAs="oneCell">
    <xdr:from>
      <xdr:col>7</xdr:col>
      <xdr:colOff>435428</xdr:colOff>
      <xdr:row>0</xdr:row>
      <xdr:rowOff>380998</xdr:rowOff>
    </xdr:from>
    <xdr:to>
      <xdr:col>8</xdr:col>
      <xdr:colOff>394607</xdr:colOff>
      <xdr:row>0</xdr:row>
      <xdr:rowOff>712147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48115F4-C1F0-B157-FFCC-7AEE6EDB9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32571" y="380998"/>
          <a:ext cx="993322" cy="331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134470</xdr:colOff>
      <xdr:row>0</xdr:row>
      <xdr:rowOff>67235</xdr:rowOff>
    </xdr:from>
    <xdr:to>
      <xdr:col>1</xdr:col>
      <xdr:colOff>44680</xdr:colOff>
      <xdr:row>0</xdr:row>
      <xdr:rowOff>476759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E70334-77F1-6C5B-C4D4-894F947E4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0" y="67235"/>
          <a:ext cx="1142857" cy="409524"/>
        </a:xfrm>
        <a:prstGeom prst="rect">
          <a:avLst/>
        </a:prstGeom>
      </xdr:spPr>
    </xdr:pic>
    <xdr:clientData/>
  </xdr:twoCellAnchor>
  <xdr:twoCellAnchor editAs="oneCell">
    <xdr:from>
      <xdr:col>1</xdr:col>
      <xdr:colOff>874060</xdr:colOff>
      <xdr:row>0</xdr:row>
      <xdr:rowOff>56030</xdr:rowOff>
    </xdr:from>
    <xdr:to>
      <xdr:col>2</xdr:col>
      <xdr:colOff>1736913</xdr:colOff>
      <xdr:row>0</xdr:row>
      <xdr:rowOff>476454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BC6876-3E22-577F-3E87-CCFF34505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06707" y="56030"/>
          <a:ext cx="2196353" cy="420424"/>
        </a:xfrm>
        <a:prstGeom prst="rect">
          <a:avLst/>
        </a:prstGeom>
      </xdr:spPr>
    </xdr:pic>
    <xdr:clientData/>
  </xdr:twoCellAnchor>
  <xdr:twoCellAnchor editAs="oneCell">
    <xdr:from>
      <xdr:col>1</xdr:col>
      <xdr:colOff>280147</xdr:colOff>
      <xdr:row>0</xdr:row>
      <xdr:rowOff>0</xdr:rowOff>
    </xdr:from>
    <xdr:to>
      <xdr:col>1</xdr:col>
      <xdr:colOff>897816</xdr:colOff>
      <xdr:row>0</xdr:row>
      <xdr:rowOff>593912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670E7B0-C2E5-E62A-6F57-D602B831F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12794" y="0"/>
          <a:ext cx="617669" cy="5939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134471</xdr:colOff>
      <xdr:row>0</xdr:row>
      <xdr:rowOff>112059</xdr:rowOff>
    </xdr:from>
    <xdr:to>
      <xdr:col>0</xdr:col>
      <xdr:colOff>1154207</xdr:colOff>
      <xdr:row>0</xdr:row>
      <xdr:rowOff>616324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1F29EE-070A-4745-924C-8A0882CAB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112059"/>
          <a:ext cx="1019736" cy="504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store.sony.co.th/th/collections/full-frame-camera/products/zv-e1" TargetMode="External"/><Relationship Id="rId18" Type="http://schemas.openxmlformats.org/officeDocument/2006/relationships/hyperlink" Target="https://store.sony.co.th/th/products/zv-e10m2?variant=41135921791019" TargetMode="External"/><Relationship Id="rId26" Type="http://schemas.openxmlformats.org/officeDocument/2006/relationships/hyperlink" Target="https://store.sony.co.th/th/collections/cinema-line/products/ilme-fx3a" TargetMode="External"/><Relationship Id="rId39" Type="http://schemas.openxmlformats.org/officeDocument/2006/relationships/printerSettings" Target="../printerSettings/printerSettings2.bin"/><Relationship Id="rId21" Type="http://schemas.openxmlformats.org/officeDocument/2006/relationships/hyperlink" Target="https://store.sony.co.th/th/products/zv-e10m2?variant=41135921201195" TargetMode="External"/><Relationship Id="rId34" Type="http://schemas.openxmlformats.org/officeDocument/2006/relationships/hyperlink" Target="https://store.sony.co.th/products/digital-camera-zv-1?_pos=2&amp;_sid=2541049dd&amp;_ss=r&amp;_fid=e1dd2ba47" TargetMode="External"/><Relationship Id="rId7" Type="http://schemas.openxmlformats.org/officeDocument/2006/relationships/hyperlink" Target="https://store.sony.co.th/th/collections/full-frame-camera/products/zv-e1" TargetMode="External"/><Relationship Id="rId12" Type="http://schemas.openxmlformats.org/officeDocument/2006/relationships/hyperlink" Target="https://store.sony.co.th/th/products/ilce-7cl?variant=40114195529771" TargetMode="External"/><Relationship Id="rId17" Type="http://schemas.openxmlformats.org/officeDocument/2006/relationships/hyperlink" Target="https://store.sony.co.th/th/products/zv-e10m2?variant=41135921201195" TargetMode="External"/><Relationship Id="rId25" Type="http://schemas.openxmlformats.org/officeDocument/2006/relationships/hyperlink" Target="https://store.sony.co.th/th/collections/cinema-line/products/fx30b" TargetMode="External"/><Relationship Id="rId33" Type="http://schemas.openxmlformats.org/officeDocument/2006/relationships/hyperlink" Target="https://store.sony.co.th/products/digital-camera-zv-1?_pos=2&amp;_sid=2541049dd&amp;_ss=r&amp;_fid=e1dd2ba47" TargetMode="External"/><Relationship Id="rId38" Type="http://schemas.openxmlformats.org/officeDocument/2006/relationships/hyperlink" Target="https://www.sony.co.th/th/electronics/interchangeable-lens-cameras/ilce-7m5?sku=d2c%3A42538002546731" TargetMode="External"/><Relationship Id="rId2" Type="http://schemas.openxmlformats.org/officeDocument/2006/relationships/hyperlink" Target="https://store.sony.co.th/th/collections/full-frame-camera/products/ilce-1m2" TargetMode="External"/><Relationship Id="rId16" Type="http://schemas.openxmlformats.org/officeDocument/2006/relationships/hyperlink" Target="https://store.sony.co.th/th/collections/aps-c-camera-1/products/ilce-6400l" TargetMode="External"/><Relationship Id="rId20" Type="http://schemas.openxmlformats.org/officeDocument/2006/relationships/hyperlink" Target="https://store.sony.co.th/th/collections/aps-c-camera-1/products/a6700" TargetMode="External"/><Relationship Id="rId29" Type="http://schemas.openxmlformats.org/officeDocument/2006/relationships/hyperlink" Target="https://store.sony.co.th/th/collections/rx1r-iii/products/dsc-rx1rm3" TargetMode="External"/><Relationship Id="rId1" Type="http://schemas.openxmlformats.org/officeDocument/2006/relationships/hyperlink" Target="https://store.sony.co.th/th/collections/full-frame-camera/products/ilce-1" TargetMode="External"/><Relationship Id="rId6" Type="http://schemas.openxmlformats.org/officeDocument/2006/relationships/hyperlink" Target="https://store.sony.co.th/th/collections/full-frame-camera/products/ilce-7m4k-1" TargetMode="External"/><Relationship Id="rId11" Type="http://schemas.openxmlformats.org/officeDocument/2006/relationships/hyperlink" Target="https://store.sony.co.th/th/products/ilce-7cl?variant=40114195497003" TargetMode="External"/><Relationship Id="rId24" Type="http://schemas.openxmlformats.org/officeDocument/2006/relationships/hyperlink" Target="https://store.sony.co.th/th/collections/cinema-line/products/ilme-fx3" TargetMode="External"/><Relationship Id="rId32" Type="http://schemas.openxmlformats.org/officeDocument/2006/relationships/hyperlink" Target="https://store.sony.co.th/products/zv-1f?variant=41381849497643" TargetMode="External"/><Relationship Id="rId37" Type="http://schemas.openxmlformats.org/officeDocument/2006/relationships/hyperlink" Target="https://store.sony.co.th/products/ilce-7sm3?_pos=1&amp;_sid=86cf40c39&amp;_ss=r&amp;_fid=3e096e239&amp;variant=41452231721003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https://store.sony.co.th/th/collections/full-frame-camera/products/ilce-7m4" TargetMode="External"/><Relationship Id="rId15" Type="http://schemas.openxmlformats.org/officeDocument/2006/relationships/hyperlink" Target="https://store.sony.co.th/th/products/zv-e10l?variant=40094719475755" TargetMode="External"/><Relationship Id="rId23" Type="http://schemas.openxmlformats.org/officeDocument/2006/relationships/hyperlink" Target="https://store.sony.co.th/th/collections/cinema-line/products/ilme-fx6v" TargetMode="External"/><Relationship Id="rId28" Type="http://schemas.openxmlformats.org/officeDocument/2006/relationships/hyperlink" Target="https://store.sony.co.th/th/collections/cinema-line/products/ilme-fx2" TargetMode="External"/><Relationship Id="rId36" Type="http://schemas.openxmlformats.org/officeDocument/2006/relationships/hyperlink" Target="https://store.sony.co.th/products/ilce-9m3?_pos=1&amp;_sid=cac817d81&amp;_ss=r&amp;_fid=f0faa4a5d&amp;variant=41025245773867" TargetMode="External"/><Relationship Id="rId10" Type="http://schemas.openxmlformats.org/officeDocument/2006/relationships/hyperlink" Target="https://store.sony.co.th/th/products/ilce-7c?variant=40168047771691" TargetMode="External"/><Relationship Id="rId19" Type="http://schemas.openxmlformats.org/officeDocument/2006/relationships/hyperlink" Target="https://store.sony.co.th/th/collections/aps-c-camera-1/products/a6700l" TargetMode="External"/><Relationship Id="rId31" Type="http://schemas.openxmlformats.org/officeDocument/2006/relationships/hyperlink" Target="https://store.sony.co.th/products/zv-1f?variant=41381849464875" TargetMode="External"/><Relationship Id="rId4" Type="http://schemas.openxmlformats.org/officeDocument/2006/relationships/hyperlink" Target="https://store.sony.co.th/th/collections/full-frame-camera/products/ilce-7m3k" TargetMode="External"/><Relationship Id="rId9" Type="http://schemas.openxmlformats.org/officeDocument/2006/relationships/hyperlink" Target="https://store.sony.co.th/th/products/ilce-7c?variant=40168047804459" TargetMode="External"/><Relationship Id="rId14" Type="http://schemas.openxmlformats.org/officeDocument/2006/relationships/hyperlink" Target="https://store.sony.co.th/th/products/zv-e10l?variant=40094718722091" TargetMode="External"/><Relationship Id="rId22" Type="http://schemas.openxmlformats.org/officeDocument/2006/relationships/hyperlink" Target="https://store.sony.co.th/th/products/zv-e10m2?variant=41135921791019" TargetMode="External"/><Relationship Id="rId27" Type="http://schemas.openxmlformats.org/officeDocument/2006/relationships/hyperlink" Target="https://store.sony.co.th/th/collections/cinema-line/products/ilme-fx2b" TargetMode="External"/><Relationship Id="rId30" Type="http://schemas.openxmlformats.org/officeDocument/2006/relationships/hyperlink" Target="https://store.sony.co.th/collections/vlog-camera/products/zv-1m2" TargetMode="External"/><Relationship Id="rId35" Type="http://schemas.openxmlformats.org/officeDocument/2006/relationships/hyperlink" Target="https://www.sony.co.th/th/electronics/handycam-camcorders/fdr-ax43a" TargetMode="External"/><Relationship Id="rId8" Type="http://schemas.openxmlformats.org/officeDocument/2006/relationships/hyperlink" Target="https://store.sony.co.th/th/collections/full-frame-camera/products/ilce-7rm5" TargetMode="External"/><Relationship Id="rId3" Type="http://schemas.openxmlformats.org/officeDocument/2006/relationships/hyperlink" Target="https://store.sony.co.th/th/collections/full-frame-camera/products/ilce-7m3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ony.co.th/th/headphones/products/wh-ch520?sku=wh-ch520-lz-e" TargetMode="External"/><Relationship Id="rId1" Type="http://schemas.openxmlformats.org/officeDocument/2006/relationships/hyperlink" Target="https://www.sony.co.th/th/headphones/products/linkbuds-fit?sku=wf-ls910n-p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BC959-031C-416D-825F-DBF3F514235D}">
  <sheetPr>
    <tabColor rgb="FFFF0000"/>
  </sheetPr>
  <dimension ref="A1:X177"/>
  <sheetViews>
    <sheetView zoomScale="70" zoomScaleNormal="70" workbookViewId="0">
      <selection activeCell="L1" sqref="L1:L1048576"/>
    </sheetView>
  </sheetViews>
  <sheetFormatPr baseColWidth="10" defaultColWidth="28.6640625" defaultRowHeight="15"/>
  <cols>
    <col min="1" max="1" width="29" bestFit="1" customWidth="1"/>
    <col min="2" max="2" width="19.1640625" bestFit="1" customWidth="1"/>
    <col min="3" max="3" width="19.6640625" bestFit="1" customWidth="1"/>
    <col min="4" max="4" width="12.6640625" customWidth="1"/>
    <col min="5" max="5" width="13.6640625" customWidth="1"/>
    <col min="6" max="6" width="19.33203125" customWidth="1"/>
    <col min="7" max="7" width="41.1640625" bestFit="1" customWidth="1"/>
    <col min="8" max="8" width="16.1640625" bestFit="1" customWidth="1"/>
    <col min="9" max="9" width="12.1640625" bestFit="1" customWidth="1"/>
    <col min="10" max="10" width="20" bestFit="1" customWidth="1"/>
    <col min="11" max="11" width="19.6640625" bestFit="1" customWidth="1"/>
    <col min="12" max="12" width="33.1640625" bestFit="1" customWidth="1"/>
    <col min="13" max="13" width="21.6640625" bestFit="1" customWidth="1"/>
    <col min="14" max="14" width="28" bestFit="1" customWidth="1"/>
    <col min="15" max="15" width="29.6640625" bestFit="1" customWidth="1"/>
    <col min="16" max="16" width="11.1640625" bestFit="1" customWidth="1"/>
    <col min="17" max="17" width="22.5" bestFit="1" customWidth="1"/>
    <col min="18" max="18" width="19" bestFit="1" customWidth="1"/>
    <col min="19" max="19" width="23.33203125" bestFit="1" customWidth="1"/>
    <col min="20" max="20" width="18.6640625" bestFit="1" customWidth="1"/>
    <col min="21" max="21" width="15.1640625" bestFit="1" customWidth="1"/>
    <col min="22" max="22" width="15.6640625" style="4" bestFit="1" customWidth="1"/>
    <col min="23" max="23" width="15.1640625" style="4" bestFit="1" customWidth="1"/>
    <col min="24" max="24" width="23" style="4" bestFit="1" customWidth="1"/>
  </cols>
  <sheetData>
    <row r="1" spans="1:24" ht="40">
      <c r="A1" s="3" t="s">
        <v>0</v>
      </c>
      <c r="B1" s="3" t="s">
        <v>1</v>
      </c>
      <c r="C1" s="3" t="s">
        <v>2</v>
      </c>
      <c r="D1" s="6" t="s">
        <v>3</v>
      </c>
      <c r="E1" s="6" t="s">
        <v>4</v>
      </c>
      <c r="F1" s="6" t="s">
        <v>470</v>
      </c>
      <c r="G1" s="6" t="s">
        <v>5</v>
      </c>
      <c r="H1" s="6" t="s">
        <v>6</v>
      </c>
      <c r="I1" s="6" t="s">
        <v>386</v>
      </c>
      <c r="J1" s="7" t="s">
        <v>7</v>
      </c>
      <c r="K1" s="8" t="s">
        <v>8</v>
      </c>
      <c r="L1" s="1" t="s">
        <v>734</v>
      </c>
      <c r="M1" s="1" t="s">
        <v>735</v>
      </c>
      <c r="N1" s="2" t="s">
        <v>9</v>
      </c>
      <c r="O1" s="2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16</v>
      </c>
      <c r="V1" s="12" t="s">
        <v>17</v>
      </c>
      <c r="W1" s="12" t="s">
        <v>18</v>
      </c>
      <c r="X1" s="13" t="s">
        <v>19</v>
      </c>
    </row>
    <row r="2" spans="1:24" ht="16">
      <c r="A2" s="14" t="s">
        <v>483</v>
      </c>
      <c r="B2" s="14" t="s">
        <v>491</v>
      </c>
      <c r="C2" s="14"/>
      <c r="D2" s="14" t="s">
        <v>20</v>
      </c>
      <c r="E2" s="14" t="s">
        <v>21</v>
      </c>
      <c r="F2" s="14" t="s">
        <v>263</v>
      </c>
      <c r="G2" s="14" t="s">
        <v>143</v>
      </c>
      <c r="H2" s="14" t="s">
        <v>378</v>
      </c>
      <c r="I2" s="14" t="s">
        <v>388</v>
      </c>
      <c r="J2" s="15">
        <v>29990</v>
      </c>
      <c r="K2" s="16">
        <f>J2/1.07</f>
        <v>28028.037383177569</v>
      </c>
      <c r="L2" s="14"/>
      <c r="M2" s="14"/>
      <c r="N2" s="14"/>
      <c r="O2" s="14"/>
      <c r="P2" s="9" t="s">
        <v>391</v>
      </c>
      <c r="Q2" s="14"/>
      <c r="R2" s="9" t="s">
        <v>384</v>
      </c>
      <c r="S2" s="17" t="s">
        <v>385</v>
      </c>
      <c r="T2" s="11">
        <v>4548736141247</v>
      </c>
      <c r="U2" s="18">
        <v>7.3</v>
      </c>
      <c r="V2" s="18">
        <v>14.2</v>
      </c>
      <c r="W2" s="18">
        <v>8</v>
      </c>
      <c r="X2" s="18">
        <v>0.5</v>
      </c>
    </row>
    <row r="3" spans="1:24" ht="16">
      <c r="A3" s="14" t="s">
        <v>483</v>
      </c>
      <c r="B3" s="14" t="s">
        <v>485</v>
      </c>
      <c r="C3" s="14"/>
      <c r="D3" s="14" t="s">
        <v>20</v>
      </c>
      <c r="E3" s="14" t="s">
        <v>22</v>
      </c>
      <c r="F3" s="14" t="s">
        <v>264</v>
      </c>
      <c r="G3" s="14" t="s">
        <v>144</v>
      </c>
      <c r="H3" s="14" t="s">
        <v>378</v>
      </c>
      <c r="I3" s="14" t="s">
        <v>388</v>
      </c>
      <c r="J3" s="15">
        <v>42990</v>
      </c>
      <c r="K3" s="16">
        <f t="shared" ref="K3:K68" si="0">J3/1.07</f>
        <v>40177.570093457944</v>
      </c>
      <c r="L3" s="14"/>
      <c r="M3" s="14"/>
      <c r="N3" s="14"/>
      <c r="O3" s="14"/>
      <c r="P3" s="9" t="s">
        <v>391</v>
      </c>
      <c r="Q3" s="14"/>
      <c r="R3" s="9" t="s">
        <v>384</v>
      </c>
      <c r="S3" s="17" t="s">
        <v>385</v>
      </c>
      <c r="T3" s="11">
        <v>4548736106369</v>
      </c>
      <c r="U3" s="18">
        <v>4.2</v>
      </c>
      <c r="V3" s="18">
        <v>10.1</v>
      </c>
      <c r="W3" s="18">
        <v>5.8</v>
      </c>
      <c r="X3" s="18">
        <v>0.3</v>
      </c>
    </row>
    <row r="4" spans="1:24" ht="16">
      <c r="A4" s="14" t="s">
        <v>483</v>
      </c>
      <c r="B4" s="14" t="s">
        <v>485</v>
      </c>
      <c r="C4" s="14"/>
      <c r="D4" s="14" t="s">
        <v>20</v>
      </c>
      <c r="E4" s="14" t="s">
        <v>23</v>
      </c>
      <c r="F4" s="14" t="s">
        <v>265</v>
      </c>
      <c r="G4" s="14" t="s">
        <v>145</v>
      </c>
      <c r="H4" s="14" t="s">
        <v>378</v>
      </c>
      <c r="I4" s="14" t="s">
        <v>388</v>
      </c>
      <c r="J4" s="15">
        <v>45990</v>
      </c>
      <c r="K4" s="16">
        <f t="shared" si="0"/>
        <v>42981.308411214952</v>
      </c>
      <c r="L4" s="14"/>
      <c r="M4" s="14"/>
      <c r="N4" s="14"/>
      <c r="O4" s="14"/>
      <c r="P4" s="9" t="s">
        <v>391</v>
      </c>
      <c r="Q4" s="14"/>
      <c r="R4" s="9" t="s">
        <v>384</v>
      </c>
      <c r="S4" s="17" t="s">
        <v>385</v>
      </c>
      <c r="T4" s="11">
        <v>4548736106451</v>
      </c>
      <c r="U4" s="18">
        <v>4.2</v>
      </c>
      <c r="V4" s="18">
        <v>10.1</v>
      </c>
      <c r="W4" s="18">
        <v>5.8</v>
      </c>
      <c r="X4" s="18">
        <v>0.3</v>
      </c>
    </row>
    <row r="5" spans="1:24" ht="16">
      <c r="A5" s="14" t="s">
        <v>483</v>
      </c>
      <c r="B5" s="14" t="s">
        <v>485</v>
      </c>
      <c r="C5" s="14"/>
      <c r="D5" s="14" t="s">
        <v>20</v>
      </c>
      <c r="E5" s="14" t="s">
        <v>24</v>
      </c>
      <c r="F5" s="14" t="s">
        <v>266</v>
      </c>
      <c r="G5" s="14" t="s">
        <v>457</v>
      </c>
      <c r="H5" s="14" t="s">
        <v>378</v>
      </c>
      <c r="I5" s="14" t="s">
        <v>388</v>
      </c>
      <c r="J5" s="15">
        <v>154990</v>
      </c>
      <c r="K5" s="16">
        <f t="shared" si="0"/>
        <v>144850.46728971961</v>
      </c>
      <c r="L5" s="14"/>
      <c r="M5" s="14"/>
      <c r="N5" s="14"/>
      <c r="O5" s="14"/>
      <c r="P5" s="9" t="s">
        <v>391</v>
      </c>
      <c r="Q5" s="14"/>
      <c r="R5" s="9" t="s">
        <v>384</v>
      </c>
      <c r="S5" s="17" t="s">
        <v>385</v>
      </c>
      <c r="T5" s="11">
        <v>4548736172371</v>
      </c>
      <c r="U5" s="18">
        <v>8.75</v>
      </c>
      <c r="V5" s="18">
        <v>11.3</v>
      </c>
      <c r="W5" s="18">
        <v>6.79</v>
      </c>
      <c r="X5" s="18">
        <v>0.49299999999999999</v>
      </c>
    </row>
    <row r="6" spans="1:24" ht="16">
      <c r="A6" s="14" t="s">
        <v>483</v>
      </c>
      <c r="B6" s="14" t="s">
        <v>485</v>
      </c>
      <c r="C6" s="14"/>
      <c r="D6" s="14" t="s">
        <v>20</v>
      </c>
      <c r="E6" s="14" t="s">
        <v>25</v>
      </c>
      <c r="F6" s="14" t="s">
        <v>267</v>
      </c>
      <c r="G6" s="14" t="s">
        <v>146</v>
      </c>
      <c r="H6" s="14" t="s">
        <v>378</v>
      </c>
      <c r="I6" s="14" t="s">
        <v>388</v>
      </c>
      <c r="J6" s="15">
        <v>29990</v>
      </c>
      <c r="K6" s="16">
        <f t="shared" si="0"/>
        <v>28028.037383177569</v>
      </c>
      <c r="L6" s="14"/>
      <c r="M6" s="14"/>
      <c r="N6" s="14"/>
      <c r="O6" s="14"/>
      <c r="P6" s="9" t="s">
        <v>391</v>
      </c>
      <c r="Q6" s="14"/>
      <c r="R6" s="9" t="s">
        <v>384</v>
      </c>
      <c r="S6" s="17" t="s">
        <v>385</v>
      </c>
      <c r="T6" s="11">
        <v>4548736155732</v>
      </c>
      <c r="U6" s="18">
        <v>6</v>
      </c>
      <c r="V6" s="18">
        <v>10</v>
      </c>
      <c r="W6" s="18">
        <v>4.5999999999999996</v>
      </c>
      <c r="X6" s="18">
        <v>0.3</v>
      </c>
    </row>
    <row r="7" spans="1:24" ht="16">
      <c r="A7" s="14" t="s">
        <v>483</v>
      </c>
      <c r="B7" s="14" t="s">
        <v>485</v>
      </c>
      <c r="C7" s="14"/>
      <c r="D7" s="14" t="s">
        <v>20</v>
      </c>
      <c r="E7" s="14" t="s">
        <v>26</v>
      </c>
      <c r="F7" s="14" t="s">
        <v>400</v>
      </c>
      <c r="G7" s="14" t="s">
        <v>147</v>
      </c>
      <c r="H7" s="14" t="s">
        <v>378</v>
      </c>
      <c r="I7" s="14" t="s">
        <v>388</v>
      </c>
      <c r="J7" s="15">
        <v>22990</v>
      </c>
      <c r="K7" s="16">
        <f t="shared" si="0"/>
        <v>21485.981308411214</v>
      </c>
      <c r="L7" s="14"/>
      <c r="M7" s="14"/>
      <c r="N7" s="14"/>
      <c r="O7" s="14"/>
      <c r="P7" s="9" t="s">
        <v>391</v>
      </c>
      <c r="Q7" s="14"/>
      <c r="R7" s="9" t="s">
        <v>384</v>
      </c>
      <c r="S7" s="17" t="s">
        <v>385</v>
      </c>
      <c r="T7" s="11">
        <v>4548736118645</v>
      </c>
      <c r="U7" s="18">
        <v>4.3</v>
      </c>
      <c r="V7" s="18">
        <v>10.5</v>
      </c>
      <c r="W7" s="18">
        <v>6</v>
      </c>
      <c r="X7" s="18">
        <v>0.28999999999999998</v>
      </c>
    </row>
    <row r="8" spans="1:24" ht="16">
      <c r="A8" s="14" t="s">
        <v>483</v>
      </c>
      <c r="B8" s="14" t="s">
        <v>485</v>
      </c>
      <c r="C8" s="14"/>
      <c r="D8" s="14" t="s">
        <v>20</v>
      </c>
      <c r="E8" s="14" t="s">
        <v>27</v>
      </c>
      <c r="F8" s="14" t="s">
        <v>401</v>
      </c>
      <c r="G8" s="14" t="s">
        <v>148</v>
      </c>
      <c r="H8" s="14" t="s">
        <v>378</v>
      </c>
      <c r="I8" s="14" t="s">
        <v>390</v>
      </c>
      <c r="J8" s="15">
        <v>22990</v>
      </c>
      <c r="K8" s="16">
        <f t="shared" si="0"/>
        <v>21485.981308411214</v>
      </c>
      <c r="L8" s="14"/>
      <c r="M8" s="14"/>
      <c r="N8" s="14"/>
      <c r="O8" s="14"/>
      <c r="P8" s="9" t="s">
        <v>391</v>
      </c>
      <c r="Q8" s="14"/>
      <c r="R8" s="9" t="s">
        <v>384</v>
      </c>
      <c r="S8" s="17" t="s">
        <v>385</v>
      </c>
      <c r="T8" s="11">
        <v>4548736122611</v>
      </c>
      <c r="U8" s="18">
        <v>4.3</v>
      </c>
      <c r="V8" s="18">
        <v>10.5</v>
      </c>
      <c r="W8" s="18">
        <v>6</v>
      </c>
      <c r="X8" s="18">
        <v>0.28999999999999998</v>
      </c>
    </row>
    <row r="9" spans="1:24" ht="16">
      <c r="A9" s="14" t="s">
        <v>483</v>
      </c>
      <c r="B9" s="14" t="s">
        <v>485</v>
      </c>
      <c r="C9" s="14"/>
      <c r="D9" s="14" t="s">
        <v>20</v>
      </c>
      <c r="E9" s="14" t="s">
        <v>28</v>
      </c>
      <c r="F9" s="14" t="s">
        <v>402</v>
      </c>
      <c r="G9" s="14" t="s">
        <v>149</v>
      </c>
      <c r="H9" s="14" t="s">
        <v>378</v>
      </c>
      <c r="I9" s="14" t="s">
        <v>388</v>
      </c>
      <c r="J9" s="15">
        <v>17990</v>
      </c>
      <c r="K9" s="16">
        <f t="shared" si="0"/>
        <v>16813.084112149532</v>
      </c>
      <c r="L9" s="14"/>
      <c r="M9" s="14"/>
      <c r="N9" s="14"/>
      <c r="O9" s="14"/>
      <c r="P9" s="9" t="s">
        <v>391</v>
      </c>
      <c r="Q9" s="14"/>
      <c r="R9" s="9" t="s">
        <v>384</v>
      </c>
      <c r="S9" s="17" t="s">
        <v>385</v>
      </c>
      <c r="T9" s="11">
        <v>4548736147065</v>
      </c>
      <c r="U9" s="18">
        <v>4.5999999999999996</v>
      </c>
      <c r="V9" s="18">
        <v>10.5</v>
      </c>
      <c r="W9" s="18">
        <v>6</v>
      </c>
      <c r="X9" s="18">
        <v>0.25</v>
      </c>
    </row>
    <row r="10" spans="1:24" ht="16">
      <c r="A10" s="14" t="s">
        <v>483</v>
      </c>
      <c r="B10" s="14" t="s">
        <v>485</v>
      </c>
      <c r="C10" s="14"/>
      <c r="D10" s="14" t="s">
        <v>20</v>
      </c>
      <c r="E10" s="14" t="s">
        <v>29</v>
      </c>
      <c r="F10" s="14" t="s">
        <v>403</v>
      </c>
      <c r="G10" s="14" t="s">
        <v>150</v>
      </c>
      <c r="H10" s="14" t="s">
        <v>378</v>
      </c>
      <c r="I10" s="14" t="s">
        <v>390</v>
      </c>
      <c r="J10" s="15">
        <v>17990</v>
      </c>
      <c r="K10" s="16">
        <f t="shared" si="0"/>
        <v>16813.084112149532</v>
      </c>
      <c r="L10" s="14"/>
      <c r="M10" s="14"/>
      <c r="N10" s="14"/>
      <c r="O10" s="14"/>
      <c r="P10" s="9" t="s">
        <v>391</v>
      </c>
      <c r="Q10" s="14"/>
      <c r="R10" s="9" t="s">
        <v>384</v>
      </c>
      <c r="S10" s="17" t="s">
        <v>385</v>
      </c>
      <c r="T10" s="11">
        <v>4548736147072</v>
      </c>
      <c r="U10" s="18">
        <v>4.5999999999999996</v>
      </c>
      <c r="V10" s="18">
        <v>10.6</v>
      </c>
      <c r="W10" s="18">
        <v>6</v>
      </c>
      <c r="X10" s="18">
        <v>0.25</v>
      </c>
    </row>
    <row r="11" spans="1:24" ht="16">
      <c r="A11" s="14" t="s">
        <v>483</v>
      </c>
      <c r="B11" s="14" t="s">
        <v>486</v>
      </c>
      <c r="C11" s="14"/>
      <c r="D11" s="14" t="s">
        <v>20</v>
      </c>
      <c r="E11" s="14" t="s">
        <v>30</v>
      </c>
      <c r="F11" s="14" t="s">
        <v>269</v>
      </c>
      <c r="G11" s="14" t="s">
        <v>151</v>
      </c>
      <c r="H11" s="14" t="s">
        <v>379</v>
      </c>
      <c r="I11" s="14" t="s">
        <v>388</v>
      </c>
      <c r="J11" s="15">
        <v>224990</v>
      </c>
      <c r="K11" s="16">
        <f t="shared" si="0"/>
        <v>210271.02803738316</v>
      </c>
      <c r="L11" s="14"/>
      <c r="M11" s="14"/>
      <c r="N11" s="14"/>
      <c r="O11" s="14"/>
      <c r="P11" s="9" t="s">
        <v>391</v>
      </c>
      <c r="Q11" s="14"/>
      <c r="R11" s="9" t="s">
        <v>384</v>
      </c>
      <c r="S11" s="17" t="s">
        <v>385</v>
      </c>
      <c r="T11" s="11">
        <v>4548736128330</v>
      </c>
      <c r="U11" s="18">
        <v>15.3</v>
      </c>
      <c r="V11" s="18">
        <v>11.4</v>
      </c>
      <c r="W11" s="18">
        <v>11.6</v>
      </c>
      <c r="X11" s="18">
        <v>0.89</v>
      </c>
    </row>
    <row r="12" spans="1:24" ht="16">
      <c r="A12" s="14" t="s">
        <v>483</v>
      </c>
      <c r="B12" s="14" t="s">
        <v>486</v>
      </c>
      <c r="C12" s="14"/>
      <c r="D12" s="14" t="s">
        <v>20</v>
      </c>
      <c r="E12" s="14" t="s">
        <v>31</v>
      </c>
      <c r="F12" s="14" t="s">
        <v>268</v>
      </c>
      <c r="G12" s="14" t="s">
        <v>152</v>
      </c>
      <c r="H12" s="14" t="s">
        <v>379</v>
      </c>
      <c r="I12" s="14" t="s">
        <v>388</v>
      </c>
      <c r="J12" s="15">
        <v>134990</v>
      </c>
      <c r="K12" s="16">
        <f t="shared" si="0"/>
        <v>126158.87850467289</v>
      </c>
      <c r="L12" s="14"/>
      <c r="M12" s="14"/>
      <c r="N12" s="14"/>
      <c r="O12" s="14"/>
      <c r="P12" s="9" t="s">
        <v>391</v>
      </c>
      <c r="Q12" s="14"/>
      <c r="R12" s="9" t="s">
        <v>384</v>
      </c>
      <c r="S12" s="17" t="s">
        <v>385</v>
      </c>
      <c r="T12" s="11">
        <v>4548736123267</v>
      </c>
      <c r="U12" s="18">
        <v>8.5</v>
      </c>
      <c r="V12" s="18">
        <v>12.9</v>
      </c>
      <c r="W12" s="18">
        <v>7.8</v>
      </c>
      <c r="X12" s="18">
        <v>1</v>
      </c>
    </row>
    <row r="13" spans="1:24" ht="16">
      <c r="A13" s="14" t="s">
        <v>483</v>
      </c>
      <c r="B13" s="14" t="s">
        <v>486</v>
      </c>
      <c r="C13" s="14"/>
      <c r="D13" s="14" t="s">
        <v>20</v>
      </c>
      <c r="E13" s="14" t="s">
        <v>32</v>
      </c>
      <c r="F13" s="14" t="s">
        <v>404</v>
      </c>
      <c r="G13" s="14" t="s">
        <v>153</v>
      </c>
      <c r="H13" s="14" t="s">
        <v>379</v>
      </c>
      <c r="I13" s="14" t="s">
        <v>388</v>
      </c>
      <c r="J13" s="15">
        <v>134990</v>
      </c>
      <c r="K13" s="16">
        <f t="shared" si="0"/>
        <v>126158.87850467289</v>
      </c>
      <c r="L13" s="14"/>
      <c r="M13" s="14"/>
      <c r="N13" s="14"/>
      <c r="O13" s="14"/>
      <c r="P13" s="9" t="s">
        <v>391</v>
      </c>
      <c r="Q13" s="14"/>
      <c r="R13" s="9" t="s">
        <v>384</v>
      </c>
      <c r="S13" s="17" t="s">
        <v>385</v>
      </c>
      <c r="T13" s="11">
        <v>4548736166158</v>
      </c>
      <c r="U13" s="18">
        <v>8.5</v>
      </c>
      <c r="V13" s="18">
        <v>12.9</v>
      </c>
      <c r="W13" s="18">
        <v>7.8</v>
      </c>
      <c r="X13" s="18">
        <v>1</v>
      </c>
    </row>
    <row r="14" spans="1:24" ht="16">
      <c r="A14" s="14" t="s">
        <v>483</v>
      </c>
      <c r="B14" s="14" t="s">
        <v>486</v>
      </c>
      <c r="C14" s="14"/>
      <c r="D14" s="14" t="s">
        <v>20</v>
      </c>
      <c r="E14" s="14" t="s">
        <v>33</v>
      </c>
      <c r="F14" s="14" t="s">
        <v>405</v>
      </c>
      <c r="G14" s="14" t="s">
        <v>154</v>
      </c>
      <c r="H14" s="14" t="s">
        <v>379</v>
      </c>
      <c r="I14" s="14" t="s">
        <v>388</v>
      </c>
      <c r="J14" s="15">
        <v>69990</v>
      </c>
      <c r="K14" s="16">
        <f t="shared" si="0"/>
        <v>65411.214953271025</v>
      </c>
      <c r="L14" s="14"/>
      <c r="M14" s="14"/>
      <c r="N14" s="14"/>
      <c r="O14" s="14"/>
      <c r="P14" s="9" t="s">
        <v>391</v>
      </c>
      <c r="Q14" s="14"/>
      <c r="R14" s="9" t="s">
        <v>384</v>
      </c>
      <c r="S14" s="17" t="s">
        <v>385</v>
      </c>
      <c r="T14" s="11">
        <v>4548736143227</v>
      </c>
      <c r="U14" s="18">
        <v>8.4499999999999993</v>
      </c>
      <c r="V14" s="18">
        <v>12.9</v>
      </c>
      <c r="W14" s="18">
        <v>7.78</v>
      </c>
      <c r="X14" s="18">
        <v>0.95</v>
      </c>
    </row>
    <row r="15" spans="1:24" ht="16">
      <c r="A15" s="14" t="s">
        <v>483</v>
      </c>
      <c r="B15" s="14" t="s">
        <v>486</v>
      </c>
      <c r="C15" s="14"/>
      <c r="D15" s="14" t="s">
        <v>20</v>
      </c>
      <c r="E15" s="14" t="s">
        <v>34</v>
      </c>
      <c r="F15" s="14" t="s">
        <v>406</v>
      </c>
      <c r="G15" s="14" t="s">
        <v>155</v>
      </c>
      <c r="H15" s="14" t="s">
        <v>379</v>
      </c>
      <c r="I15" s="14" t="s">
        <v>388</v>
      </c>
      <c r="J15" s="15">
        <v>83990</v>
      </c>
      <c r="K15" s="16">
        <f t="shared" si="0"/>
        <v>78495.327102803727</v>
      </c>
      <c r="L15" s="14"/>
      <c r="M15" s="14"/>
      <c r="N15" s="14"/>
      <c r="O15" s="14"/>
      <c r="P15" s="9" t="s">
        <v>391</v>
      </c>
      <c r="Q15" s="14"/>
      <c r="R15" s="9" t="s">
        <v>384</v>
      </c>
      <c r="S15" s="17" t="s">
        <v>385</v>
      </c>
      <c r="T15" s="11">
        <v>4548736141841</v>
      </c>
      <c r="U15" s="18">
        <v>8.4499999999999993</v>
      </c>
      <c r="V15" s="18">
        <v>12.9</v>
      </c>
      <c r="W15" s="18">
        <v>7.78</v>
      </c>
      <c r="X15" s="18">
        <v>0.64</v>
      </c>
    </row>
    <row r="16" spans="1:24" ht="16">
      <c r="A16" s="14" t="s">
        <v>483</v>
      </c>
      <c r="B16" s="14" t="s">
        <v>486</v>
      </c>
      <c r="C16" s="14"/>
      <c r="D16" s="14" t="s">
        <v>20</v>
      </c>
      <c r="E16" s="14" t="s">
        <v>35</v>
      </c>
      <c r="F16" s="14" t="s">
        <v>270</v>
      </c>
      <c r="G16" s="14" t="s">
        <v>156</v>
      </c>
      <c r="H16" s="14" t="s">
        <v>379</v>
      </c>
      <c r="I16" s="14" t="s">
        <v>388</v>
      </c>
      <c r="J16" s="15">
        <v>95990</v>
      </c>
      <c r="K16" s="16">
        <f t="shared" si="0"/>
        <v>89710.280373831774</v>
      </c>
      <c r="L16" s="14"/>
      <c r="M16" s="14"/>
      <c r="N16" s="14"/>
      <c r="O16" s="14"/>
      <c r="P16" s="9" t="s">
        <v>391</v>
      </c>
      <c r="Q16" s="14"/>
      <c r="R16" s="9" t="s">
        <v>384</v>
      </c>
      <c r="S16" s="17" t="s">
        <v>385</v>
      </c>
      <c r="T16" s="11">
        <v>4548736166208</v>
      </c>
      <c r="U16" s="18">
        <v>10.37</v>
      </c>
      <c r="V16" s="18">
        <v>12.97</v>
      </c>
      <c r="W16" s="18">
        <v>7.78</v>
      </c>
      <c r="X16" s="18">
        <v>0.67</v>
      </c>
    </row>
    <row r="17" spans="1:24" ht="16">
      <c r="A17" s="14" t="s">
        <v>483</v>
      </c>
      <c r="B17" s="14" t="s">
        <v>486</v>
      </c>
      <c r="C17" s="14"/>
      <c r="D17" s="14" t="s">
        <v>20</v>
      </c>
      <c r="E17" s="14" t="s">
        <v>36</v>
      </c>
      <c r="F17" s="14" t="s">
        <v>271</v>
      </c>
      <c r="G17" s="14" t="s">
        <v>157</v>
      </c>
      <c r="H17" s="14" t="s">
        <v>379</v>
      </c>
      <c r="I17" s="14" t="s">
        <v>388</v>
      </c>
      <c r="J17" s="15">
        <v>109990</v>
      </c>
      <c r="K17" s="16">
        <f t="shared" si="0"/>
        <v>102794.39252336448</v>
      </c>
      <c r="L17" s="14"/>
      <c r="M17" s="14"/>
      <c r="N17" s="14"/>
      <c r="O17" s="14"/>
      <c r="P17" s="9" t="s">
        <v>391</v>
      </c>
      <c r="Q17" s="14"/>
      <c r="R17" s="9" t="s">
        <v>384</v>
      </c>
      <c r="S17" s="17" t="s">
        <v>385</v>
      </c>
      <c r="T17" s="11">
        <v>4548736165946</v>
      </c>
      <c r="U17" s="18">
        <v>10.37</v>
      </c>
      <c r="V17" s="18">
        <v>12.97</v>
      </c>
      <c r="W17" s="18">
        <v>7.78</v>
      </c>
      <c r="X17" s="18">
        <v>0.67</v>
      </c>
    </row>
    <row r="18" spans="1:24" ht="16">
      <c r="A18" s="14" t="s">
        <v>483</v>
      </c>
      <c r="B18" s="14" t="s">
        <v>486</v>
      </c>
      <c r="C18" s="14"/>
      <c r="D18" s="14" t="s">
        <v>20</v>
      </c>
      <c r="E18" s="14" t="s">
        <v>37</v>
      </c>
      <c r="F18" s="14" t="s">
        <v>300</v>
      </c>
      <c r="G18" s="14" t="s">
        <v>158</v>
      </c>
      <c r="H18" s="14" t="s">
        <v>380</v>
      </c>
      <c r="I18" s="14" t="s">
        <v>388</v>
      </c>
      <c r="J18" s="15">
        <v>199990</v>
      </c>
      <c r="K18" s="16">
        <f t="shared" si="0"/>
        <v>186906.54205607474</v>
      </c>
      <c r="L18" s="14"/>
      <c r="M18" s="14"/>
      <c r="N18" s="14"/>
      <c r="O18" s="14"/>
      <c r="P18" s="9" t="s">
        <v>391</v>
      </c>
      <c r="Q18" s="14"/>
      <c r="R18" s="9" t="s">
        <v>384</v>
      </c>
      <c r="S18" s="17" t="s">
        <v>385</v>
      </c>
      <c r="T18" s="11">
        <v>4548736130715</v>
      </c>
      <c r="U18" s="18">
        <v>9.69</v>
      </c>
      <c r="V18" s="18">
        <v>12.8</v>
      </c>
      <c r="W18" s="18">
        <v>8.08</v>
      </c>
      <c r="X18" s="18">
        <v>0.73</v>
      </c>
    </row>
    <row r="19" spans="1:24" ht="16">
      <c r="A19" s="14" t="s">
        <v>483</v>
      </c>
      <c r="B19" s="14" t="s">
        <v>486</v>
      </c>
      <c r="C19" s="14"/>
      <c r="D19" s="14" t="s">
        <v>20</v>
      </c>
      <c r="E19" s="14" t="s">
        <v>38</v>
      </c>
      <c r="F19" s="14" t="s">
        <v>301</v>
      </c>
      <c r="G19" s="14" t="s">
        <v>159</v>
      </c>
      <c r="H19" s="14" t="s">
        <v>380</v>
      </c>
      <c r="I19" s="14" t="s">
        <v>388</v>
      </c>
      <c r="J19" s="15">
        <v>224990</v>
      </c>
      <c r="K19" s="16">
        <f t="shared" si="0"/>
        <v>210271.02803738316</v>
      </c>
      <c r="L19" s="14"/>
      <c r="M19" s="14"/>
      <c r="N19" s="14"/>
      <c r="O19" s="14"/>
      <c r="P19" s="9" t="s">
        <v>391</v>
      </c>
      <c r="Q19" s="14"/>
      <c r="R19" s="9" t="s">
        <v>384</v>
      </c>
      <c r="S19" s="17" t="s">
        <v>385</v>
      </c>
      <c r="T19" s="11">
        <v>4548736162129</v>
      </c>
      <c r="U19" s="18">
        <v>8.26</v>
      </c>
      <c r="V19" s="18">
        <v>13.6</v>
      </c>
      <c r="W19" s="18">
        <v>9.69</v>
      </c>
      <c r="X19" s="18">
        <v>0.74</v>
      </c>
    </row>
    <row r="20" spans="1:24" ht="16">
      <c r="A20" s="14" t="s">
        <v>483</v>
      </c>
      <c r="B20" s="14" t="s">
        <v>486</v>
      </c>
      <c r="C20" s="14"/>
      <c r="D20" s="14" t="s">
        <v>20</v>
      </c>
      <c r="E20" s="14" t="s">
        <v>39</v>
      </c>
      <c r="F20" s="14" t="s">
        <v>302</v>
      </c>
      <c r="G20" s="14" t="s">
        <v>160</v>
      </c>
      <c r="H20" s="14" t="s">
        <v>380</v>
      </c>
      <c r="I20" s="14" t="s">
        <v>388</v>
      </c>
      <c r="J20" s="15">
        <v>224990</v>
      </c>
      <c r="K20" s="16">
        <f t="shared" si="0"/>
        <v>210271.02803738316</v>
      </c>
      <c r="L20" s="14"/>
      <c r="M20" s="14"/>
      <c r="N20" s="14"/>
      <c r="O20" s="14"/>
      <c r="P20" s="9" t="s">
        <v>391</v>
      </c>
      <c r="Q20" s="14"/>
      <c r="R20" s="9" t="s">
        <v>384</v>
      </c>
      <c r="S20" s="17" t="s">
        <v>385</v>
      </c>
      <c r="T20" s="11">
        <v>4548736153363</v>
      </c>
      <c r="U20" s="18">
        <v>9.69</v>
      </c>
      <c r="V20" s="18">
        <v>13.6</v>
      </c>
      <c r="W20" s="18">
        <v>7.28</v>
      </c>
      <c r="X20" s="18">
        <v>0.61</v>
      </c>
    </row>
    <row r="21" spans="1:24" ht="16">
      <c r="A21" s="14" t="s">
        <v>483</v>
      </c>
      <c r="B21" s="14" t="s">
        <v>486</v>
      </c>
      <c r="C21" s="14"/>
      <c r="D21" s="14" t="s">
        <v>20</v>
      </c>
      <c r="E21" s="14" t="s">
        <v>40</v>
      </c>
      <c r="F21" s="14" t="s">
        <v>303</v>
      </c>
      <c r="G21" s="14" t="s">
        <v>161</v>
      </c>
      <c r="H21" s="14" t="s">
        <v>380</v>
      </c>
      <c r="I21" s="14" t="s">
        <v>388</v>
      </c>
      <c r="J21" s="15">
        <v>159990</v>
      </c>
      <c r="K21" s="16">
        <f t="shared" si="0"/>
        <v>149523.36448598129</v>
      </c>
      <c r="L21" s="14"/>
      <c r="M21" s="14"/>
      <c r="N21" s="14"/>
      <c r="O21" s="14"/>
      <c r="P21" s="9" t="s">
        <v>391</v>
      </c>
      <c r="Q21" s="14"/>
      <c r="R21" s="9" t="s">
        <v>384</v>
      </c>
      <c r="S21" s="17" t="s">
        <v>385</v>
      </c>
      <c r="T21" s="11">
        <v>4548736145627</v>
      </c>
      <c r="U21" s="18">
        <v>9.69</v>
      </c>
      <c r="V21" s="18">
        <v>13.1</v>
      </c>
      <c r="W21" s="18">
        <v>8.24</v>
      </c>
      <c r="X21" s="18">
        <v>0.72</v>
      </c>
    </row>
    <row r="22" spans="1:24" ht="16">
      <c r="A22" s="14" t="s">
        <v>483</v>
      </c>
      <c r="B22" s="14" t="s">
        <v>486</v>
      </c>
      <c r="C22" s="14"/>
      <c r="D22" s="14" t="s">
        <v>20</v>
      </c>
      <c r="E22" s="14" t="s">
        <v>41</v>
      </c>
      <c r="F22" s="14" t="s">
        <v>304</v>
      </c>
      <c r="G22" s="14" t="s">
        <v>162</v>
      </c>
      <c r="H22" s="14" t="s">
        <v>380</v>
      </c>
      <c r="I22" s="14" t="s">
        <v>388</v>
      </c>
      <c r="J22" s="15">
        <v>121990</v>
      </c>
      <c r="K22" s="16">
        <f t="shared" si="0"/>
        <v>114009.34579439252</v>
      </c>
      <c r="L22" s="14"/>
      <c r="M22" s="14"/>
      <c r="N22" s="14"/>
      <c r="O22" s="14"/>
      <c r="P22" s="9" t="s">
        <v>391</v>
      </c>
      <c r="Q22" s="14"/>
      <c r="R22" s="9" t="s">
        <v>384</v>
      </c>
      <c r="S22" s="17" t="s">
        <v>385</v>
      </c>
      <c r="T22" s="11">
        <v>4548736121362</v>
      </c>
      <c r="U22" s="18">
        <v>9.69</v>
      </c>
      <c r="V22" s="18">
        <v>12.8</v>
      </c>
      <c r="W22" s="18">
        <v>8.08</v>
      </c>
      <c r="X22" s="18">
        <v>0.69</v>
      </c>
    </row>
    <row r="23" spans="1:24" ht="16">
      <c r="A23" s="14" t="s">
        <v>483</v>
      </c>
      <c r="B23" s="14" t="s">
        <v>486</v>
      </c>
      <c r="C23" s="14"/>
      <c r="D23" s="14" t="s">
        <v>20</v>
      </c>
      <c r="E23" s="33" t="s">
        <v>662</v>
      </c>
      <c r="F23" s="33" t="s">
        <v>663</v>
      </c>
      <c r="G23" s="33" t="s">
        <v>664</v>
      </c>
      <c r="H23" s="14" t="s">
        <v>380</v>
      </c>
      <c r="I23" s="14" t="s">
        <v>388</v>
      </c>
      <c r="J23" s="15">
        <v>89990</v>
      </c>
      <c r="K23" s="16">
        <f t="shared" si="0"/>
        <v>84102.803738317758</v>
      </c>
      <c r="L23" s="14"/>
      <c r="M23" s="14"/>
      <c r="N23" s="14"/>
      <c r="O23" s="14"/>
      <c r="P23" s="9" t="s">
        <v>391</v>
      </c>
      <c r="Q23" s="14"/>
      <c r="R23" s="9" t="s">
        <v>384</v>
      </c>
      <c r="S23" s="17" t="s">
        <v>385</v>
      </c>
      <c r="T23" s="11">
        <v>4548736173736</v>
      </c>
      <c r="U23" s="18">
        <v>9.69</v>
      </c>
      <c r="V23" s="18">
        <v>13.3</v>
      </c>
      <c r="W23" s="18">
        <v>8.24</v>
      </c>
      <c r="X23" s="18">
        <v>0.69</v>
      </c>
    </row>
    <row r="24" spans="1:24" ht="16">
      <c r="A24" s="14" t="s">
        <v>483</v>
      </c>
      <c r="B24" s="14" t="s">
        <v>486</v>
      </c>
      <c r="C24" s="14"/>
      <c r="D24" s="14" t="s">
        <v>20</v>
      </c>
      <c r="E24" s="14" t="s">
        <v>42</v>
      </c>
      <c r="F24" s="14" t="s">
        <v>305</v>
      </c>
      <c r="G24" s="14" t="s">
        <v>163</v>
      </c>
      <c r="H24" s="14" t="s">
        <v>380</v>
      </c>
      <c r="I24" s="14" t="s">
        <v>388</v>
      </c>
      <c r="J24" s="15">
        <v>82990</v>
      </c>
      <c r="K24" s="16">
        <f t="shared" si="0"/>
        <v>77560.747663551403</v>
      </c>
      <c r="L24" s="14"/>
      <c r="M24" s="14"/>
      <c r="N24" s="14"/>
      <c r="O24" s="14"/>
      <c r="P24" s="9" t="s">
        <v>391</v>
      </c>
      <c r="Q24" s="14"/>
      <c r="R24" s="9" t="s">
        <v>384</v>
      </c>
      <c r="S24" s="17" t="s">
        <v>385</v>
      </c>
      <c r="T24" s="11">
        <v>4548736133648</v>
      </c>
      <c r="U24" s="18">
        <v>9.64</v>
      </c>
      <c r="V24" s="18">
        <v>13.13</v>
      </c>
      <c r="W24" s="18">
        <v>7.98</v>
      </c>
      <c r="X24" s="18">
        <v>0.65</v>
      </c>
    </row>
    <row r="25" spans="1:24" ht="16">
      <c r="A25" s="14" t="s">
        <v>483</v>
      </c>
      <c r="B25" s="14" t="s">
        <v>486</v>
      </c>
      <c r="C25" s="14"/>
      <c r="D25" s="14" t="s">
        <v>20</v>
      </c>
      <c r="E25" s="14" t="s">
        <v>43</v>
      </c>
      <c r="F25" s="14" t="s">
        <v>306</v>
      </c>
      <c r="G25" s="14" t="s">
        <v>164</v>
      </c>
      <c r="H25" s="14" t="s">
        <v>380</v>
      </c>
      <c r="I25" s="14" t="s">
        <v>388</v>
      </c>
      <c r="J25" s="15">
        <v>89990</v>
      </c>
      <c r="K25" s="16">
        <f t="shared" si="0"/>
        <v>84102.803738317758</v>
      </c>
      <c r="L25" s="14"/>
      <c r="M25" s="14"/>
      <c r="N25" s="14"/>
      <c r="O25" s="14"/>
      <c r="P25" s="9" t="s">
        <v>391</v>
      </c>
      <c r="Q25" s="14"/>
      <c r="R25" s="9" t="s">
        <v>384</v>
      </c>
      <c r="S25" s="17" t="s">
        <v>385</v>
      </c>
      <c r="T25" s="11">
        <v>4548736133693</v>
      </c>
      <c r="U25" s="18">
        <v>9.64</v>
      </c>
      <c r="V25" s="18">
        <v>13.13</v>
      </c>
      <c r="W25" s="18">
        <v>7.98</v>
      </c>
      <c r="X25" s="18">
        <v>0.65</v>
      </c>
    </row>
    <row r="26" spans="1:24" ht="16">
      <c r="A26" s="14" t="s">
        <v>483</v>
      </c>
      <c r="B26" s="14" t="s">
        <v>486</v>
      </c>
      <c r="C26" s="14"/>
      <c r="D26" s="14" t="s">
        <v>20</v>
      </c>
      <c r="E26" s="14" t="s">
        <v>44</v>
      </c>
      <c r="F26" s="14" t="s">
        <v>308</v>
      </c>
      <c r="G26" s="14" t="s">
        <v>165</v>
      </c>
      <c r="H26" s="14" t="s">
        <v>380</v>
      </c>
      <c r="I26" s="14" t="s">
        <v>388</v>
      </c>
      <c r="J26" s="15">
        <v>63990</v>
      </c>
      <c r="K26" s="16">
        <f t="shared" si="0"/>
        <v>59803.738317757008</v>
      </c>
      <c r="L26" s="14"/>
      <c r="M26" s="14"/>
      <c r="N26" s="14"/>
      <c r="O26" s="14"/>
      <c r="P26" s="9" t="s">
        <v>391</v>
      </c>
      <c r="Q26" s="14"/>
      <c r="R26" s="9" t="s">
        <v>384</v>
      </c>
      <c r="S26" s="17" t="s">
        <v>385</v>
      </c>
      <c r="T26" s="11">
        <v>4548736079663</v>
      </c>
      <c r="U26" s="18">
        <v>9.56</v>
      </c>
      <c r="V26" s="18">
        <v>12.69</v>
      </c>
      <c r="W26" s="18">
        <v>7.37</v>
      </c>
      <c r="X26" s="18">
        <v>0.65</v>
      </c>
    </row>
    <row r="27" spans="1:24" ht="16">
      <c r="A27" s="14" t="s">
        <v>483</v>
      </c>
      <c r="B27" s="14" t="s">
        <v>486</v>
      </c>
      <c r="C27" s="14"/>
      <c r="D27" s="14" t="s">
        <v>20</v>
      </c>
      <c r="E27" s="14" t="s">
        <v>45</v>
      </c>
      <c r="F27" s="14" t="s">
        <v>307</v>
      </c>
      <c r="G27" s="14" t="s">
        <v>166</v>
      </c>
      <c r="H27" s="14" t="s">
        <v>380</v>
      </c>
      <c r="I27" s="14" t="s">
        <v>388</v>
      </c>
      <c r="J27" s="15">
        <v>69990</v>
      </c>
      <c r="K27" s="16">
        <f t="shared" si="0"/>
        <v>65411.214953271025</v>
      </c>
      <c r="L27" s="14"/>
      <c r="M27" s="14"/>
      <c r="N27" s="14"/>
      <c r="O27" s="14"/>
      <c r="P27" s="9" t="s">
        <v>391</v>
      </c>
      <c r="Q27" s="14"/>
      <c r="R27" s="9" t="s">
        <v>384</v>
      </c>
      <c r="S27" s="17" t="s">
        <v>385</v>
      </c>
      <c r="T27" s="11">
        <v>4548736079731</v>
      </c>
      <c r="U27" s="18">
        <v>9.56</v>
      </c>
      <c r="V27" s="18">
        <v>12.69</v>
      </c>
      <c r="W27" s="18">
        <v>7.37</v>
      </c>
      <c r="X27" s="18">
        <v>0.65</v>
      </c>
    </row>
    <row r="28" spans="1:24" ht="16">
      <c r="A28" s="14" t="s">
        <v>483</v>
      </c>
      <c r="B28" s="14" t="s">
        <v>486</v>
      </c>
      <c r="C28" s="14"/>
      <c r="D28" s="14" t="s">
        <v>20</v>
      </c>
      <c r="E28" s="14" t="s">
        <v>46</v>
      </c>
      <c r="F28" s="14" t="s">
        <v>309</v>
      </c>
      <c r="G28" s="14" t="s">
        <v>167</v>
      </c>
      <c r="H28" s="14" t="s">
        <v>380</v>
      </c>
      <c r="I28" s="14" t="s">
        <v>388</v>
      </c>
      <c r="J28" s="15">
        <v>61990</v>
      </c>
      <c r="K28" s="16">
        <f t="shared" si="0"/>
        <v>57934.579439252331</v>
      </c>
      <c r="L28" s="14"/>
      <c r="M28" s="14"/>
      <c r="N28" s="14"/>
      <c r="O28" s="14"/>
      <c r="P28" s="9" t="s">
        <v>391</v>
      </c>
      <c r="Q28" s="14"/>
      <c r="R28" s="9" t="s">
        <v>384</v>
      </c>
      <c r="S28" s="17" t="s">
        <v>385</v>
      </c>
      <c r="T28" s="11">
        <v>4548736121430</v>
      </c>
      <c r="U28" s="18">
        <v>7.1</v>
      </c>
      <c r="V28" s="18">
        <v>12.4</v>
      </c>
      <c r="W28" s="18">
        <v>5.97</v>
      </c>
      <c r="X28" s="18">
        <v>0.51</v>
      </c>
    </row>
    <row r="29" spans="1:24" ht="16">
      <c r="A29" s="14" t="s">
        <v>483</v>
      </c>
      <c r="B29" s="14" t="s">
        <v>486</v>
      </c>
      <c r="C29" s="14"/>
      <c r="D29" s="14" t="s">
        <v>20</v>
      </c>
      <c r="E29" s="14" t="s">
        <v>47</v>
      </c>
      <c r="F29" s="14" t="s">
        <v>310</v>
      </c>
      <c r="G29" s="14" t="s">
        <v>168</v>
      </c>
      <c r="H29" s="14" t="s">
        <v>380</v>
      </c>
      <c r="I29" s="14" t="s">
        <v>389</v>
      </c>
      <c r="J29" s="15">
        <v>61990</v>
      </c>
      <c r="K29" s="16">
        <f t="shared" si="0"/>
        <v>57934.579439252331</v>
      </c>
      <c r="L29" s="14"/>
      <c r="M29" s="14"/>
      <c r="N29" s="14"/>
      <c r="O29" s="14"/>
      <c r="P29" s="9" t="s">
        <v>391</v>
      </c>
      <c r="Q29" s="14"/>
      <c r="R29" s="9" t="s">
        <v>384</v>
      </c>
      <c r="S29" s="17" t="s">
        <v>385</v>
      </c>
      <c r="T29" s="11">
        <v>4548736121447</v>
      </c>
      <c r="U29" s="18">
        <v>7.1</v>
      </c>
      <c r="V29" s="18">
        <v>12.4</v>
      </c>
      <c r="W29" s="18">
        <v>5.97</v>
      </c>
      <c r="X29" s="18">
        <v>0.51</v>
      </c>
    </row>
    <row r="30" spans="1:24" ht="16">
      <c r="A30" s="14" t="s">
        <v>483</v>
      </c>
      <c r="B30" s="14" t="s">
        <v>486</v>
      </c>
      <c r="C30" s="14"/>
      <c r="D30" s="14" t="s">
        <v>20</v>
      </c>
      <c r="E30" s="14" t="s">
        <v>48</v>
      </c>
      <c r="F30" s="14" t="s">
        <v>311</v>
      </c>
      <c r="G30" s="14" t="s">
        <v>169</v>
      </c>
      <c r="H30" s="14" t="s">
        <v>380</v>
      </c>
      <c r="I30" s="14" t="s">
        <v>388</v>
      </c>
      <c r="J30" s="15">
        <v>72990</v>
      </c>
      <c r="K30" s="16">
        <f t="shared" si="0"/>
        <v>68214.953271028033</v>
      </c>
      <c r="L30" s="14"/>
      <c r="M30" s="14"/>
      <c r="N30" s="14"/>
      <c r="O30" s="14"/>
      <c r="P30" s="9" t="s">
        <v>391</v>
      </c>
      <c r="Q30" s="14"/>
      <c r="R30" s="9" t="s">
        <v>384</v>
      </c>
      <c r="S30" s="17" t="s">
        <v>385</v>
      </c>
      <c r="T30" s="11">
        <v>4548736121539</v>
      </c>
      <c r="U30" s="18">
        <v>7.1</v>
      </c>
      <c r="V30" s="18">
        <v>12.4</v>
      </c>
      <c r="W30" s="18">
        <v>5.97</v>
      </c>
      <c r="X30" s="18">
        <v>0.51</v>
      </c>
    </row>
    <row r="31" spans="1:24" ht="16">
      <c r="A31" s="14" t="s">
        <v>483</v>
      </c>
      <c r="B31" s="14" t="s">
        <v>486</v>
      </c>
      <c r="C31" s="14"/>
      <c r="D31" s="14" t="s">
        <v>20</v>
      </c>
      <c r="E31" s="14" t="s">
        <v>49</v>
      </c>
      <c r="F31" s="14" t="s">
        <v>312</v>
      </c>
      <c r="G31" s="14" t="s">
        <v>170</v>
      </c>
      <c r="H31" s="14" t="s">
        <v>380</v>
      </c>
      <c r="I31" s="14" t="s">
        <v>389</v>
      </c>
      <c r="J31" s="15">
        <v>72990</v>
      </c>
      <c r="K31" s="16">
        <f t="shared" si="0"/>
        <v>68214.953271028033</v>
      </c>
      <c r="L31" s="14"/>
      <c r="M31" s="14"/>
      <c r="N31" s="14"/>
      <c r="O31" s="14"/>
      <c r="P31" s="9" t="s">
        <v>391</v>
      </c>
      <c r="Q31" s="14"/>
      <c r="R31" s="9" t="s">
        <v>384</v>
      </c>
      <c r="S31" s="17" t="s">
        <v>385</v>
      </c>
      <c r="T31" s="11">
        <v>4548736121546</v>
      </c>
      <c r="U31" s="18">
        <v>7.1</v>
      </c>
      <c r="V31" s="18">
        <v>12.4</v>
      </c>
      <c r="W31" s="18">
        <v>5.97</v>
      </c>
      <c r="X31" s="18">
        <v>0.51</v>
      </c>
    </row>
    <row r="32" spans="1:24" ht="16">
      <c r="A32" s="14" t="s">
        <v>483</v>
      </c>
      <c r="B32" s="14" t="s">
        <v>486</v>
      </c>
      <c r="C32" s="14"/>
      <c r="D32" s="14" t="s">
        <v>20</v>
      </c>
      <c r="E32" s="14" t="s">
        <v>50</v>
      </c>
      <c r="F32" s="14" t="s">
        <v>313</v>
      </c>
      <c r="G32" s="14" t="s">
        <v>171</v>
      </c>
      <c r="H32" s="14" t="s">
        <v>380</v>
      </c>
      <c r="I32" s="14" t="s">
        <v>388</v>
      </c>
      <c r="J32" s="15">
        <v>75990</v>
      </c>
      <c r="K32" s="16">
        <f t="shared" si="0"/>
        <v>71018.691588785048</v>
      </c>
      <c r="L32" s="14"/>
      <c r="M32" s="14"/>
      <c r="N32" s="14"/>
      <c r="O32" s="14"/>
      <c r="P32" s="9" t="s">
        <v>391</v>
      </c>
      <c r="Q32" s="14"/>
      <c r="R32" s="9" t="s">
        <v>384</v>
      </c>
      <c r="S32" s="17" t="s">
        <v>385</v>
      </c>
      <c r="T32" s="11">
        <v>4548736154452</v>
      </c>
      <c r="U32" s="18">
        <v>7.1</v>
      </c>
      <c r="V32" s="18">
        <v>12.4</v>
      </c>
      <c r="W32" s="18">
        <v>6.34</v>
      </c>
      <c r="X32" s="18">
        <v>0.51</v>
      </c>
    </row>
    <row r="33" spans="1:24" ht="16">
      <c r="A33" s="14" t="s">
        <v>483</v>
      </c>
      <c r="B33" s="14" t="s">
        <v>486</v>
      </c>
      <c r="C33" s="14"/>
      <c r="D33" s="14" t="s">
        <v>20</v>
      </c>
      <c r="E33" s="14" t="s">
        <v>51</v>
      </c>
      <c r="F33" s="14" t="s">
        <v>314</v>
      </c>
      <c r="G33" s="14" t="s">
        <v>172</v>
      </c>
      <c r="H33" s="14" t="s">
        <v>380</v>
      </c>
      <c r="I33" s="14" t="s">
        <v>389</v>
      </c>
      <c r="J33" s="15">
        <v>75990</v>
      </c>
      <c r="K33" s="16">
        <f t="shared" si="0"/>
        <v>71018.691588785048</v>
      </c>
      <c r="L33" s="14"/>
      <c r="M33" s="14"/>
      <c r="N33" s="14"/>
      <c r="O33" s="14"/>
      <c r="P33" s="9" t="s">
        <v>391</v>
      </c>
      <c r="Q33" s="14"/>
      <c r="R33" s="9" t="s">
        <v>384</v>
      </c>
      <c r="S33" s="17" t="s">
        <v>385</v>
      </c>
      <c r="T33" s="11">
        <v>4548736154551</v>
      </c>
      <c r="U33" s="18">
        <v>7.1</v>
      </c>
      <c r="V33" s="18">
        <v>12.4</v>
      </c>
      <c r="W33" s="18">
        <v>6.34</v>
      </c>
      <c r="X33" s="18">
        <v>0.51</v>
      </c>
    </row>
    <row r="34" spans="1:24" ht="16">
      <c r="A34" s="14" t="s">
        <v>483</v>
      </c>
      <c r="B34" s="14" t="s">
        <v>486</v>
      </c>
      <c r="C34" s="14"/>
      <c r="D34" s="14" t="s">
        <v>20</v>
      </c>
      <c r="E34" s="14" t="s">
        <v>52</v>
      </c>
      <c r="F34" s="14" t="s">
        <v>315</v>
      </c>
      <c r="G34" s="14" t="s">
        <v>173</v>
      </c>
      <c r="H34" s="14" t="s">
        <v>380</v>
      </c>
      <c r="I34" s="14" t="s">
        <v>388</v>
      </c>
      <c r="J34" s="15">
        <v>86990</v>
      </c>
      <c r="K34" s="16">
        <f t="shared" si="0"/>
        <v>81299.065420560742</v>
      </c>
      <c r="L34" s="14"/>
      <c r="M34" s="14"/>
      <c r="N34" s="14"/>
      <c r="O34" s="14"/>
      <c r="P34" s="9" t="s">
        <v>391</v>
      </c>
      <c r="Q34" s="14"/>
      <c r="R34" s="9" t="s">
        <v>384</v>
      </c>
      <c r="S34" s="17" t="s">
        <v>385</v>
      </c>
      <c r="T34" s="11">
        <v>4548736154773</v>
      </c>
      <c r="U34" s="18">
        <v>7.1</v>
      </c>
      <c r="V34" s="18">
        <v>12.4</v>
      </c>
      <c r="W34" s="18">
        <v>6.34</v>
      </c>
      <c r="X34" s="18">
        <v>0.51</v>
      </c>
    </row>
    <row r="35" spans="1:24" ht="16">
      <c r="A35" s="14" t="s">
        <v>483</v>
      </c>
      <c r="B35" s="14" t="s">
        <v>486</v>
      </c>
      <c r="C35" s="14"/>
      <c r="D35" s="14" t="s">
        <v>20</v>
      </c>
      <c r="E35" s="14" t="s">
        <v>53</v>
      </c>
      <c r="F35" s="14" t="s">
        <v>316</v>
      </c>
      <c r="G35" s="14" t="s">
        <v>174</v>
      </c>
      <c r="H35" s="14" t="s">
        <v>380</v>
      </c>
      <c r="I35" s="14" t="s">
        <v>389</v>
      </c>
      <c r="J35" s="15">
        <v>86990</v>
      </c>
      <c r="K35" s="16">
        <f t="shared" si="0"/>
        <v>81299.065420560742</v>
      </c>
      <c r="L35" s="14"/>
      <c r="M35" s="14"/>
      <c r="N35" s="14"/>
      <c r="O35" s="14"/>
      <c r="P35" s="9" t="s">
        <v>391</v>
      </c>
      <c r="Q35" s="14"/>
      <c r="R35" s="9" t="s">
        <v>384</v>
      </c>
      <c r="S35" s="17" t="s">
        <v>385</v>
      </c>
      <c r="T35" s="11">
        <v>4548736154872</v>
      </c>
      <c r="U35" s="18">
        <v>7.1</v>
      </c>
      <c r="V35" s="18">
        <v>12.4</v>
      </c>
      <c r="W35" s="18">
        <v>6.34</v>
      </c>
      <c r="X35" s="18">
        <v>0.51</v>
      </c>
    </row>
    <row r="36" spans="1:24" ht="16">
      <c r="A36" s="14" t="s">
        <v>483</v>
      </c>
      <c r="B36" s="14" t="s">
        <v>486</v>
      </c>
      <c r="C36" s="14"/>
      <c r="D36" s="14" t="s">
        <v>20</v>
      </c>
      <c r="E36" s="14" t="s">
        <v>54</v>
      </c>
      <c r="F36" s="14" t="s">
        <v>317</v>
      </c>
      <c r="G36" s="14" t="s">
        <v>175</v>
      </c>
      <c r="H36" s="14" t="s">
        <v>380</v>
      </c>
      <c r="I36" s="14" t="s">
        <v>388</v>
      </c>
      <c r="J36" s="15">
        <v>103990</v>
      </c>
      <c r="K36" s="16">
        <f t="shared" si="0"/>
        <v>97186.915887850468</v>
      </c>
      <c r="L36" s="14"/>
      <c r="M36" s="14"/>
      <c r="N36" s="14"/>
      <c r="O36" s="14"/>
      <c r="P36" s="9" t="s">
        <v>391</v>
      </c>
      <c r="Q36" s="14"/>
      <c r="R36" s="9" t="s">
        <v>384</v>
      </c>
      <c r="S36" s="17" t="s">
        <v>385</v>
      </c>
      <c r="T36" s="11">
        <v>4548736154018</v>
      </c>
      <c r="U36" s="18">
        <v>7.1</v>
      </c>
      <c r="V36" s="18">
        <v>12.4</v>
      </c>
      <c r="W36" s="18">
        <v>6.34</v>
      </c>
      <c r="X36" s="18">
        <v>0.51</v>
      </c>
    </row>
    <row r="37" spans="1:24" ht="16">
      <c r="A37" s="14" t="s">
        <v>483</v>
      </c>
      <c r="B37" s="14" t="s">
        <v>486</v>
      </c>
      <c r="C37" s="14"/>
      <c r="D37" s="14" t="s">
        <v>20</v>
      </c>
      <c r="E37" s="14" t="s">
        <v>55</v>
      </c>
      <c r="F37" s="14" t="s">
        <v>318</v>
      </c>
      <c r="G37" s="14" t="s">
        <v>176</v>
      </c>
      <c r="H37" s="14" t="s">
        <v>380</v>
      </c>
      <c r="I37" s="14" t="s">
        <v>389</v>
      </c>
      <c r="J37" s="15">
        <v>103990</v>
      </c>
      <c r="K37" s="16">
        <f t="shared" si="0"/>
        <v>97186.915887850468</v>
      </c>
      <c r="L37" s="14"/>
      <c r="M37" s="14"/>
      <c r="N37" s="14"/>
      <c r="O37" s="14"/>
      <c r="P37" s="9" t="s">
        <v>391</v>
      </c>
      <c r="Q37" s="14"/>
      <c r="R37" s="9" t="s">
        <v>384</v>
      </c>
      <c r="S37" s="17" t="s">
        <v>385</v>
      </c>
      <c r="T37" s="11">
        <v>4548736154070</v>
      </c>
      <c r="U37" s="18">
        <v>7.1</v>
      </c>
      <c r="V37" s="18">
        <v>12.4</v>
      </c>
      <c r="W37" s="18">
        <v>6.34</v>
      </c>
      <c r="X37" s="18">
        <v>0.51</v>
      </c>
    </row>
    <row r="38" spans="1:24" ht="16">
      <c r="A38" s="14" t="s">
        <v>483</v>
      </c>
      <c r="B38" s="14" t="s">
        <v>486</v>
      </c>
      <c r="C38" s="14"/>
      <c r="D38" s="14" t="s">
        <v>20</v>
      </c>
      <c r="E38" s="14" t="s">
        <v>56</v>
      </c>
      <c r="F38" s="14" t="s">
        <v>321</v>
      </c>
      <c r="G38" s="14" t="s">
        <v>177</v>
      </c>
      <c r="H38" s="14" t="s">
        <v>380</v>
      </c>
      <c r="I38" s="14" t="s">
        <v>388</v>
      </c>
      <c r="J38" s="15">
        <v>29990</v>
      </c>
      <c r="K38" s="16">
        <f t="shared" si="0"/>
        <v>28028.037383177569</v>
      </c>
      <c r="L38" s="14"/>
      <c r="M38" s="14"/>
      <c r="N38" s="14"/>
      <c r="O38" s="14"/>
      <c r="P38" s="9" t="s">
        <v>391</v>
      </c>
      <c r="Q38" s="14"/>
      <c r="R38" s="9" t="s">
        <v>384</v>
      </c>
      <c r="S38" s="17" t="s">
        <v>385</v>
      </c>
      <c r="T38" s="11">
        <v>4548736092129</v>
      </c>
      <c r="U38" s="18">
        <v>6.69</v>
      </c>
      <c r="V38" s="18">
        <v>12</v>
      </c>
      <c r="W38" s="18">
        <v>5.97</v>
      </c>
      <c r="X38" s="18">
        <v>0.43</v>
      </c>
    </row>
    <row r="39" spans="1:24" ht="16">
      <c r="A39" s="14" t="s">
        <v>483</v>
      </c>
      <c r="B39" s="14" t="s">
        <v>486</v>
      </c>
      <c r="C39" s="14"/>
      <c r="D39" s="14" t="s">
        <v>20</v>
      </c>
      <c r="E39" s="14" t="s">
        <v>57</v>
      </c>
      <c r="F39" s="14" t="s">
        <v>322</v>
      </c>
      <c r="G39" s="14" t="s">
        <v>178</v>
      </c>
      <c r="H39" s="14" t="s">
        <v>380</v>
      </c>
      <c r="I39" s="14" t="s">
        <v>388</v>
      </c>
      <c r="J39" s="15">
        <v>33990</v>
      </c>
      <c r="K39" s="16">
        <f t="shared" si="0"/>
        <v>31766.355140186915</v>
      </c>
      <c r="L39" s="14"/>
      <c r="M39" s="14"/>
      <c r="N39" s="14"/>
      <c r="O39" s="14"/>
      <c r="P39" s="9" t="s">
        <v>391</v>
      </c>
      <c r="Q39" s="14"/>
      <c r="R39" s="9" t="s">
        <v>384</v>
      </c>
      <c r="S39" s="17" t="s">
        <v>385</v>
      </c>
      <c r="T39" s="11">
        <v>4548736166769</v>
      </c>
      <c r="U39" s="18">
        <v>6.69</v>
      </c>
      <c r="V39" s="18">
        <v>12</v>
      </c>
      <c r="W39" s="18">
        <v>5.97</v>
      </c>
      <c r="X39" s="18">
        <v>0.43</v>
      </c>
    </row>
    <row r="40" spans="1:24" ht="16">
      <c r="A40" s="14" t="s">
        <v>483</v>
      </c>
      <c r="B40" s="14" t="s">
        <v>486</v>
      </c>
      <c r="C40" s="14"/>
      <c r="D40" s="14" t="s">
        <v>20</v>
      </c>
      <c r="E40" s="14" t="s">
        <v>58</v>
      </c>
      <c r="F40" s="14" t="s">
        <v>323</v>
      </c>
      <c r="G40" s="14" t="s">
        <v>179</v>
      </c>
      <c r="H40" s="14" t="s">
        <v>380</v>
      </c>
      <c r="I40" s="14" t="s">
        <v>388</v>
      </c>
      <c r="J40" s="15">
        <v>52990</v>
      </c>
      <c r="K40" s="16">
        <f t="shared" si="0"/>
        <v>49523.364485981307</v>
      </c>
      <c r="L40" s="14"/>
      <c r="M40" s="14"/>
      <c r="N40" s="14"/>
      <c r="O40" s="14"/>
      <c r="P40" s="9" t="s">
        <v>391</v>
      </c>
      <c r="Q40" s="14"/>
      <c r="R40" s="9" t="s">
        <v>384</v>
      </c>
      <c r="S40" s="17" t="s">
        <v>385</v>
      </c>
      <c r="T40" s="11">
        <v>4548736146662</v>
      </c>
      <c r="U40" s="18">
        <v>6.9</v>
      </c>
      <c r="V40" s="18">
        <v>12.2</v>
      </c>
      <c r="W40" s="18">
        <v>7.51</v>
      </c>
      <c r="X40" s="18">
        <v>0.49</v>
      </c>
    </row>
    <row r="41" spans="1:24" ht="16">
      <c r="A41" s="14" t="s">
        <v>483</v>
      </c>
      <c r="B41" s="14" t="s">
        <v>486</v>
      </c>
      <c r="C41" s="14"/>
      <c r="D41" s="14" t="s">
        <v>20</v>
      </c>
      <c r="E41" s="14" t="s">
        <v>59</v>
      </c>
      <c r="F41" s="14" t="s">
        <v>324</v>
      </c>
      <c r="G41" s="14" t="s">
        <v>180</v>
      </c>
      <c r="H41" s="14" t="s">
        <v>380</v>
      </c>
      <c r="I41" s="14" t="s">
        <v>388</v>
      </c>
      <c r="J41" s="15">
        <v>56990</v>
      </c>
      <c r="K41" s="16">
        <f t="shared" si="0"/>
        <v>53261.682242990653</v>
      </c>
      <c r="L41" s="14"/>
      <c r="M41" s="14"/>
      <c r="N41" s="14"/>
      <c r="O41" s="14"/>
      <c r="P41" s="9" t="s">
        <v>391</v>
      </c>
      <c r="Q41" s="14"/>
      <c r="R41" s="9" t="s">
        <v>384</v>
      </c>
      <c r="S41" s="17" t="s">
        <v>385</v>
      </c>
      <c r="T41" s="11">
        <v>4548736146914</v>
      </c>
      <c r="U41" s="18">
        <v>6.9</v>
      </c>
      <c r="V41" s="18">
        <v>12.2</v>
      </c>
      <c r="W41" s="18">
        <v>7.51</v>
      </c>
      <c r="X41" s="18">
        <v>0.49</v>
      </c>
    </row>
    <row r="42" spans="1:24" ht="16">
      <c r="A42" s="14" t="s">
        <v>483</v>
      </c>
      <c r="B42" s="14" t="s">
        <v>486</v>
      </c>
      <c r="C42" s="14"/>
      <c r="D42" s="14" t="s">
        <v>20</v>
      </c>
      <c r="E42" s="14" t="s">
        <v>60</v>
      </c>
      <c r="F42" s="14" t="s">
        <v>319</v>
      </c>
      <c r="G42" s="14" t="s">
        <v>181</v>
      </c>
      <c r="H42" s="14" t="s">
        <v>380</v>
      </c>
      <c r="I42" s="14" t="s">
        <v>388</v>
      </c>
      <c r="J42" s="15">
        <v>77990</v>
      </c>
      <c r="K42" s="16">
        <f t="shared" si="0"/>
        <v>72887.850467289711</v>
      </c>
      <c r="L42" s="14"/>
      <c r="M42" s="14"/>
      <c r="N42" s="14"/>
      <c r="O42" s="14"/>
      <c r="P42" s="9" t="s">
        <v>391</v>
      </c>
      <c r="Q42" s="14"/>
      <c r="R42" s="9" t="s">
        <v>384</v>
      </c>
      <c r="S42" s="17" t="s">
        <v>385</v>
      </c>
      <c r="T42" s="11">
        <v>4548736144361</v>
      </c>
      <c r="U42" s="18">
        <v>7.19</v>
      </c>
      <c r="V42" s="18">
        <v>12.1</v>
      </c>
      <c r="W42" s="18">
        <v>5.43</v>
      </c>
      <c r="X42" s="18">
        <v>0.48</v>
      </c>
    </row>
    <row r="43" spans="1:24" ht="16">
      <c r="A43" s="14" t="s">
        <v>483</v>
      </c>
      <c r="B43" s="14" t="s">
        <v>486</v>
      </c>
      <c r="C43" s="14"/>
      <c r="D43" s="14" t="s">
        <v>20</v>
      </c>
      <c r="E43" s="14" t="s">
        <v>61</v>
      </c>
      <c r="F43" s="14" t="s">
        <v>320</v>
      </c>
      <c r="G43" s="14" t="s">
        <v>182</v>
      </c>
      <c r="H43" s="14" t="s">
        <v>380</v>
      </c>
      <c r="I43" s="14" t="s">
        <v>388</v>
      </c>
      <c r="J43" s="15">
        <v>88990</v>
      </c>
      <c r="K43" s="16">
        <f t="shared" si="0"/>
        <v>83168.224299065419</v>
      </c>
      <c r="L43" s="14"/>
      <c r="M43" s="14"/>
      <c r="N43" s="14"/>
      <c r="O43" s="14"/>
      <c r="P43" s="9" t="s">
        <v>391</v>
      </c>
      <c r="Q43" s="14"/>
      <c r="R43" s="9" t="s">
        <v>384</v>
      </c>
      <c r="S43" s="17" t="s">
        <v>385</v>
      </c>
      <c r="T43" s="11">
        <v>4548736144798</v>
      </c>
      <c r="U43" s="18">
        <v>7.19</v>
      </c>
      <c r="V43" s="18">
        <v>12.1</v>
      </c>
      <c r="W43" s="18">
        <v>5.43</v>
      </c>
      <c r="X43" s="18">
        <v>0.48</v>
      </c>
    </row>
    <row r="44" spans="1:24" ht="16">
      <c r="A44" s="14" t="s">
        <v>483</v>
      </c>
      <c r="B44" s="14" t="s">
        <v>486</v>
      </c>
      <c r="C44" s="14"/>
      <c r="D44" s="14" t="s">
        <v>20</v>
      </c>
      <c r="E44" s="14" t="s">
        <v>62</v>
      </c>
      <c r="F44" s="14" t="s">
        <v>325</v>
      </c>
      <c r="G44" s="14" t="s">
        <v>183</v>
      </c>
      <c r="H44" s="14" t="s">
        <v>380</v>
      </c>
      <c r="I44" s="14" t="s">
        <v>388</v>
      </c>
      <c r="J44" s="15">
        <v>38990</v>
      </c>
      <c r="K44" s="16">
        <f t="shared" si="0"/>
        <v>36439.252336448597</v>
      </c>
      <c r="L44" s="14"/>
      <c r="M44" s="14"/>
      <c r="N44" s="14"/>
      <c r="O44" s="14"/>
      <c r="P44" s="9" t="s">
        <v>391</v>
      </c>
      <c r="Q44" s="14"/>
      <c r="R44" s="9" t="s">
        <v>384</v>
      </c>
      <c r="S44" s="17" t="s">
        <v>385</v>
      </c>
      <c r="T44" s="11">
        <v>4548736160859</v>
      </c>
      <c r="U44" s="18">
        <v>5.42</v>
      </c>
      <c r="V44" s="18">
        <v>11.48</v>
      </c>
      <c r="W44" s="18">
        <v>6.75</v>
      </c>
      <c r="X44" s="18">
        <v>0.29199999999999998</v>
      </c>
    </row>
    <row r="45" spans="1:24" ht="16">
      <c r="A45" s="14" t="s">
        <v>483</v>
      </c>
      <c r="B45" s="14" t="s">
        <v>486</v>
      </c>
      <c r="C45" s="14"/>
      <c r="D45" s="14" t="s">
        <v>20</v>
      </c>
      <c r="E45" s="14" t="s">
        <v>63</v>
      </c>
      <c r="F45" s="14" t="s">
        <v>326</v>
      </c>
      <c r="G45" s="14" t="s">
        <v>184</v>
      </c>
      <c r="H45" s="14" t="s">
        <v>380</v>
      </c>
      <c r="I45" s="14" t="s">
        <v>390</v>
      </c>
      <c r="J45" s="15">
        <v>38990</v>
      </c>
      <c r="K45" s="16">
        <f t="shared" si="0"/>
        <v>36439.252336448597</v>
      </c>
      <c r="L45" s="14"/>
      <c r="M45" s="14"/>
      <c r="N45" s="14"/>
      <c r="O45" s="14"/>
      <c r="P45" s="9" t="s">
        <v>391</v>
      </c>
      <c r="Q45" s="14"/>
      <c r="R45" s="9" t="s">
        <v>384</v>
      </c>
      <c r="S45" s="17" t="s">
        <v>385</v>
      </c>
      <c r="T45" s="11">
        <v>4548736160996</v>
      </c>
      <c r="U45" s="18">
        <v>5.42</v>
      </c>
      <c r="V45" s="18">
        <v>11.48</v>
      </c>
      <c r="W45" s="18">
        <v>6.75</v>
      </c>
      <c r="X45" s="18">
        <v>0.29199999999999998</v>
      </c>
    </row>
    <row r="46" spans="1:24" ht="16">
      <c r="A46" s="14" t="s">
        <v>483</v>
      </c>
      <c r="B46" s="14" t="s">
        <v>486</v>
      </c>
      <c r="C46" s="14"/>
      <c r="D46" s="14" t="s">
        <v>20</v>
      </c>
      <c r="E46" s="14" t="s">
        <v>64</v>
      </c>
      <c r="F46" s="14" t="s">
        <v>327</v>
      </c>
      <c r="G46" s="14" t="s">
        <v>185</v>
      </c>
      <c r="H46" s="14" t="s">
        <v>380</v>
      </c>
      <c r="I46" s="14" t="s">
        <v>388</v>
      </c>
      <c r="J46" s="15">
        <v>42990</v>
      </c>
      <c r="K46" s="16">
        <f t="shared" si="0"/>
        <v>40177.570093457944</v>
      </c>
      <c r="L46" s="14"/>
      <c r="M46" s="14"/>
      <c r="N46" s="14"/>
      <c r="O46" s="14"/>
      <c r="P46" s="9" t="s">
        <v>391</v>
      </c>
      <c r="Q46" s="14"/>
      <c r="R46" s="9" t="s">
        <v>384</v>
      </c>
      <c r="S46" s="17" t="s">
        <v>385</v>
      </c>
      <c r="T46" s="11">
        <v>4548736160989</v>
      </c>
      <c r="U46" s="18">
        <v>5.42</v>
      </c>
      <c r="V46" s="18">
        <v>11.48</v>
      </c>
      <c r="W46" s="18">
        <v>6.75</v>
      </c>
      <c r="X46" s="18">
        <v>0.29199999999999998</v>
      </c>
    </row>
    <row r="47" spans="1:24" ht="16">
      <c r="A47" s="14" t="s">
        <v>483</v>
      </c>
      <c r="B47" s="14" t="s">
        <v>486</v>
      </c>
      <c r="C47" s="14"/>
      <c r="D47" s="14" t="s">
        <v>20</v>
      </c>
      <c r="E47" s="14" t="s">
        <v>65</v>
      </c>
      <c r="F47" s="14" t="s">
        <v>328</v>
      </c>
      <c r="G47" s="14" t="s">
        <v>186</v>
      </c>
      <c r="H47" s="14" t="s">
        <v>380</v>
      </c>
      <c r="I47" s="14" t="s">
        <v>390</v>
      </c>
      <c r="J47" s="15">
        <v>42990</v>
      </c>
      <c r="K47" s="16">
        <f t="shared" si="0"/>
        <v>40177.570093457944</v>
      </c>
      <c r="L47" s="14"/>
      <c r="M47" s="14"/>
      <c r="N47" s="14"/>
      <c r="O47" s="14"/>
      <c r="P47" s="9" t="s">
        <v>391</v>
      </c>
      <c r="Q47" s="14"/>
      <c r="R47" s="9" t="s">
        <v>384</v>
      </c>
      <c r="S47" s="17" t="s">
        <v>385</v>
      </c>
      <c r="T47" s="11">
        <v>4548736160903</v>
      </c>
      <c r="U47" s="18">
        <v>5.42</v>
      </c>
      <c r="V47" s="18">
        <v>11.48</v>
      </c>
      <c r="W47" s="18">
        <v>6.75</v>
      </c>
      <c r="X47" s="18">
        <v>0.29199999999999998</v>
      </c>
    </row>
    <row r="48" spans="1:24" ht="16">
      <c r="A48" s="14" t="s">
        <v>483</v>
      </c>
      <c r="B48" s="14" t="s">
        <v>486</v>
      </c>
      <c r="C48" s="14"/>
      <c r="D48" s="14" t="s">
        <v>20</v>
      </c>
      <c r="E48" s="14" t="s">
        <v>66</v>
      </c>
      <c r="F48" s="14" t="s">
        <v>329</v>
      </c>
      <c r="G48" s="14" t="s">
        <v>187</v>
      </c>
      <c r="H48" s="14" t="s">
        <v>380</v>
      </c>
      <c r="I48" s="14" t="s">
        <v>388</v>
      </c>
      <c r="J48" s="15">
        <v>25990</v>
      </c>
      <c r="K48" s="16">
        <f t="shared" si="0"/>
        <v>24289.719626168222</v>
      </c>
      <c r="L48" s="14"/>
      <c r="M48" s="14"/>
      <c r="N48" s="14"/>
      <c r="O48" s="14"/>
      <c r="P48" s="9" t="s">
        <v>391</v>
      </c>
      <c r="Q48" s="14"/>
      <c r="R48" s="9" t="s">
        <v>384</v>
      </c>
      <c r="S48" s="17" t="s">
        <v>385</v>
      </c>
      <c r="T48" s="11">
        <v>4548736128798</v>
      </c>
      <c r="U48" s="18">
        <v>6.42</v>
      </c>
      <c r="V48" s="18">
        <v>11.52</v>
      </c>
      <c r="W48" s="18">
        <v>4.4800000000000004</v>
      </c>
      <c r="X48" s="18">
        <v>0.34</v>
      </c>
    </row>
    <row r="49" spans="1:24" ht="16">
      <c r="A49" s="14" t="s">
        <v>483</v>
      </c>
      <c r="B49" s="14" t="s">
        <v>486</v>
      </c>
      <c r="C49" s="14"/>
      <c r="D49" s="14" t="s">
        <v>20</v>
      </c>
      <c r="E49" s="14" t="s">
        <v>67</v>
      </c>
      <c r="F49" s="14" t="s">
        <v>330</v>
      </c>
      <c r="G49" s="14" t="s">
        <v>188</v>
      </c>
      <c r="H49" s="14" t="s">
        <v>380</v>
      </c>
      <c r="I49" s="14" t="s">
        <v>390</v>
      </c>
      <c r="J49" s="15">
        <v>25990</v>
      </c>
      <c r="K49" s="16">
        <f t="shared" si="0"/>
        <v>24289.719626168222</v>
      </c>
      <c r="L49" s="14"/>
      <c r="M49" s="14"/>
      <c r="N49" s="14"/>
      <c r="O49" s="14"/>
      <c r="P49" s="9" t="s">
        <v>391</v>
      </c>
      <c r="Q49" s="14"/>
      <c r="R49" s="9" t="s">
        <v>384</v>
      </c>
      <c r="S49" s="17" t="s">
        <v>385</v>
      </c>
      <c r="T49" s="11">
        <v>4548736128804</v>
      </c>
      <c r="U49" s="18">
        <v>6.42</v>
      </c>
      <c r="V49" s="18">
        <v>11.52</v>
      </c>
      <c r="W49" s="18">
        <v>4.4800000000000004</v>
      </c>
      <c r="X49" s="18">
        <v>0.34</v>
      </c>
    </row>
    <row r="50" spans="1:24" ht="16">
      <c r="A50" s="14" t="s">
        <v>483</v>
      </c>
      <c r="B50" s="14" t="s">
        <v>484</v>
      </c>
      <c r="C50" s="14" t="s">
        <v>490</v>
      </c>
      <c r="D50" s="14" t="s">
        <v>20</v>
      </c>
      <c r="E50" s="14" t="s">
        <v>68</v>
      </c>
      <c r="F50" s="14" t="s">
        <v>272</v>
      </c>
      <c r="G50" s="14" t="s">
        <v>189</v>
      </c>
      <c r="H50" s="14" t="s">
        <v>381</v>
      </c>
      <c r="I50" s="14" t="s">
        <v>388</v>
      </c>
      <c r="J50" s="15">
        <v>2490</v>
      </c>
      <c r="K50" s="16">
        <f t="shared" si="0"/>
        <v>2327.1028037383176</v>
      </c>
      <c r="L50" s="14"/>
      <c r="M50" s="14"/>
      <c r="N50" s="14"/>
      <c r="O50" s="14"/>
      <c r="P50" s="9" t="s">
        <v>391</v>
      </c>
      <c r="Q50" s="14"/>
      <c r="R50" s="9" t="s">
        <v>384</v>
      </c>
      <c r="S50" s="17" t="s">
        <v>385</v>
      </c>
      <c r="T50" s="11">
        <v>4905524921946</v>
      </c>
      <c r="U50" s="18">
        <v>7</v>
      </c>
      <c r="V50" s="18">
        <v>9.5</v>
      </c>
      <c r="W50" s="18">
        <v>3.3</v>
      </c>
      <c r="X50" s="18">
        <v>0.12</v>
      </c>
    </row>
    <row r="51" spans="1:24" ht="16">
      <c r="A51" s="14" t="s">
        <v>483</v>
      </c>
      <c r="B51" s="14" t="s">
        <v>484</v>
      </c>
      <c r="C51" s="14" t="s">
        <v>490</v>
      </c>
      <c r="D51" s="14" t="s">
        <v>20</v>
      </c>
      <c r="E51" s="14" t="s">
        <v>69</v>
      </c>
      <c r="F51" s="14" t="s">
        <v>273</v>
      </c>
      <c r="G51" s="14" t="s">
        <v>190</v>
      </c>
      <c r="H51" s="14" t="s">
        <v>381</v>
      </c>
      <c r="I51" s="14" t="s">
        <v>388</v>
      </c>
      <c r="J51" s="15">
        <v>2490</v>
      </c>
      <c r="K51" s="16">
        <f t="shared" si="0"/>
        <v>2327.1028037383176</v>
      </c>
      <c r="L51" s="14"/>
      <c r="M51" s="14"/>
      <c r="N51" s="14"/>
      <c r="O51" s="14"/>
      <c r="P51" s="9" t="s">
        <v>391</v>
      </c>
      <c r="Q51" s="14"/>
      <c r="R51" s="9" t="s">
        <v>384</v>
      </c>
      <c r="S51" s="17" t="s">
        <v>385</v>
      </c>
      <c r="T51" s="11">
        <v>4905524885927</v>
      </c>
      <c r="U51" s="18"/>
      <c r="V51" s="18"/>
      <c r="W51" s="18"/>
      <c r="X51" s="18"/>
    </row>
    <row r="52" spans="1:24" ht="16">
      <c r="A52" s="14" t="s">
        <v>483</v>
      </c>
      <c r="B52" s="14" t="s">
        <v>484</v>
      </c>
      <c r="C52" s="14" t="s">
        <v>490</v>
      </c>
      <c r="D52" s="14" t="s">
        <v>20</v>
      </c>
      <c r="E52" s="14" t="s">
        <v>70</v>
      </c>
      <c r="F52" s="14" t="s">
        <v>274</v>
      </c>
      <c r="G52" s="14" t="s">
        <v>191</v>
      </c>
      <c r="H52" s="14" t="s">
        <v>381</v>
      </c>
      <c r="I52" s="14" t="s">
        <v>388</v>
      </c>
      <c r="J52" s="15">
        <v>1990</v>
      </c>
      <c r="K52" s="16">
        <f t="shared" si="0"/>
        <v>1859.8130841121495</v>
      </c>
      <c r="L52" s="14"/>
      <c r="M52" s="14"/>
      <c r="N52" s="14"/>
      <c r="O52" s="14"/>
      <c r="P52" s="9" t="s">
        <v>391</v>
      </c>
      <c r="Q52" s="14"/>
      <c r="R52" s="9" t="s">
        <v>384</v>
      </c>
      <c r="S52" s="17" t="s">
        <v>385</v>
      </c>
      <c r="T52" s="11">
        <v>4905524951974</v>
      </c>
      <c r="U52" s="18"/>
      <c r="V52" s="18"/>
      <c r="W52" s="18"/>
      <c r="X52" s="18"/>
    </row>
    <row r="53" spans="1:24" ht="16">
      <c r="A53" s="14" t="s">
        <v>483</v>
      </c>
      <c r="B53" s="14" t="s">
        <v>484</v>
      </c>
      <c r="C53" s="14" t="s">
        <v>490</v>
      </c>
      <c r="D53" s="14" t="s">
        <v>20</v>
      </c>
      <c r="E53" s="14" t="s">
        <v>71</v>
      </c>
      <c r="F53" s="14" t="s">
        <v>275</v>
      </c>
      <c r="G53" s="14" t="s">
        <v>192</v>
      </c>
      <c r="H53" s="14" t="s">
        <v>381</v>
      </c>
      <c r="I53" s="14" t="s">
        <v>388</v>
      </c>
      <c r="J53" s="15">
        <v>3290</v>
      </c>
      <c r="K53" s="16">
        <f t="shared" si="0"/>
        <v>3074.7663551401865</v>
      </c>
      <c r="L53" s="14"/>
      <c r="M53" s="14"/>
      <c r="N53" s="14"/>
      <c r="O53" s="14"/>
      <c r="P53" s="9" t="s">
        <v>391</v>
      </c>
      <c r="Q53" s="14"/>
      <c r="R53" s="9" t="s">
        <v>384</v>
      </c>
      <c r="S53" s="17" t="s">
        <v>385</v>
      </c>
      <c r="T53" s="11">
        <v>4548736064584</v>
      </c>
      <c r="U53" s="18">
        <v>7</v>
      </c>
      <c r="V53" s="18">
        <v>9.5</v>
      </c>
      <c r="W53" s="18">
        <v>3.3</v>
      </c>
      <c r="X53" s="18">
        <v>0.12</v>
      </c>
    </row>
    <row r="54" spans="1:24" ht="16">
      <c r="A54" s="14" t="s">
        <v>483</v>
      </c>
      <c r="B54" s="14" t="s">
        <v>484</v>
      </c>
      <c r="C54" s="14" t="s">
        <v>490</v>
      </c>
      <c r="D54" s="14" t="s">
        <v>20</v>
      </c>
      <c r="E54" s="14" t="s">
        <v>72</v>
      </c>
      <c r="F54" s="14" t="s">
        <v>276</v>
      </c>
      <c r="G54" s="14" t="s">
        <v>193</v>
      </c>
      <c r="H54" s="14" t="s">
        <v>381</v>
      </c>
      <c r="I54" s="14" t="s">
        <v>388</v>
      </c>
      <c r="J54" s="15">
        <v>8290</v>
      </c>
      <c r="K54" s="16">
        <f t="shared" si="0"/>
        <v>7747.663551401869</v>
      </c>
      <c r="L54" s="14"/>
      <c r="M54" s="14"/>
      <c r="N54" s="14"/>
      <c r="O54" s="14"/>
      <c r="P54" s="9" t="s">
        <v>391</v>
      </c>
      <c r="Q54" s="14"/>
      <c r="R54" s="9" t="s">
        <v>384</v>
      </c>
      <c r="S54" s="17" t="s">
        <v>385</v>
      </c>
      <c r="T54" s="11">
        <v>4548736161900</v>
      </c>
      <c r="U54" s="18">
        <v>6.5</v>
      </c>
      <c r="V54" s="18">
        <v>9.4</v>
      </c>
      <c r="W54" s="18">
        <v>8.3000000000000007</v>
      </c>
      <c r="X54" s="18">
        <v>0.22</v>
      </c>
    </row>
    <row r="55" spans="1:24" ht="16">
      <c r="A55" s="14" t="s">
        <v>483</v>
      </c>
      <c r="B55" s="14" t="s">
        <v>484</v>
      </c>
      <c r="C55" s="14" t="s">
        <v>490</v>
      </c>
      <c r="D55" s="14" t="s">
        <v>20</v>
      </c>
      <c r="E55" s="14" t="s">
        <v>73</v>
      </c>
      <c r="F55" s="14" t="s">
        <v>277</v>
      </c>
      <c r="G55" s="14" t="s">
        <v>194</v>
      </c>
      <c r="H55" s="14" t="s">
        <v>381</v>
      </c>
      <c r="I55" s="14" t="s">
        <v>388</v>
      </c>
      <c r="J55" s="15">
        <v>13990</v>
      </c>
      <c r="K55" s="16">
        <f t="shared" si="0"/>
        <v>13074.766355140186</v>
      </c>
      <c r="L55" s="14"/>
      <c r="M55" s="14"/>
      <c r="N55" s="14"/>
      <c r="O55" s="14"/>
      <c r="P55" s="9" t="s">
        <v>391</v>
      </c>
      <c r="Q55" s="14"/>
      <c r="R55" s="9" t="s">
        <v>384</v>
      </c>
      <c r="S55" s="17" t="s">
        <v>385</v>
      </c>
      <c r="T55" s="11">
        <v>4548736161870</v>
      </c>
      <c r="U55" s="18">
        <v>7.2</v>
      </c>
      <c r="V55" s="18">
        <v>8.8000000000000007</v>
      </c>
      <c r="W55" s="18">
        <v>11.4</v>
      </c>
      <c r="X55" s="18">
        <v>0.31</v>
      </c>
    </row>
    <row r="56" spans="1:24" ht="16">
      <c r="A56" s="14" t="s">
        <v>483</v>
      </c>
      <c r="B56" s="14" t="s">
        <v>484</v>
      </c>
      <c r="C56" s="14" t="s">
        <v>490</v>
      </c>
      <c r="D56" s="14" t="s">
        <v>20</v>
      </c>
      <c r="E56" s="14" t="s">
        <v>74</v>
      </c>
      <c r="F56" s="14" t="s">
        <v>278</v>
      </c>
      <c r="G56" s="14" t="s">
        <v>195</v>
      </c>
      <c r="H56" s="14" t="s">
        <v>381</v>
      </c>
      <c r="I56" s="14" t="s">
        <v>388</v>
      </c>
      <c r="J56" s="15">
        <v>17990</v>
      </c>
      <c r="K56" s="16">
        <f t="shared" si="0"/>
        <v>16813.084112149532</v>
      </c>
      <c r="L56" s="14"/>
      <c r="M56" s="14"/>
      <c r="N56" s="14"/>
      <c r="O56" s="14"/>
      <c r="P56" s="9" t="s">
        <v>391</v>
      </c>
      <c r="Q56" s="14"/>
      <c r="R56" s="9" t="s">
        <v>384</v>
      </c>
      <c r="S56" s="17" t="s">
        <v>385</v>
      </c>
      <c r="T56" s="11">
        <v>4548736133297</v>
      </c>
      <c r="U56" s="18">
        <v>7.8</v>
      </c>
      <c r="V56" s="18">
        <v>10.4</v>
      </c>
      <c r="W56" s="18">
        <v>14.3</v>
      </c>
      <c r="X56" s="18">
        <v>0.43</v>
      </c>
    </row>
    <row r="57" spans="1:24" ht="16">
      <c r="A57" s="14" t="s">
        <v>483</v>
      </c>
      <c r="B57" s="14" t="s">
        <v>484</v>
      </c>
      <c r="C57" s="14" t="s">
        <v>490</v>
      </c>
      <c r="D57" s="14" t="s">
        <v>20</v>
      </c>
      <c r="E57" s="14" t="s">
        <v>75</v>
      </c>
      <c r="F57" s="14" t="s">
        <v>279</v>
      </c>
      <c r="G57" s="14" t="s">
        <v>196</v>
      </c>
      <c r="H57" s="14" t="s">
        <v>381</v>
      </c>
      <c r="I57" s="14" t="s">
        <v>388</v>
      </c>
      <c r="J57" s="15">
        <v>14990</v>
      </c>
      <c r="K57" s="16">
        <f t="shared" si="0"/>
        <v>14009.345794392522</v>
      </c>
      <c r="L57" s="14"/>
      <c r="M57" s="14"/>
      <c r="N57" s="14"/>
      <c r="O57" s="14"/>
      <c r="P57" s="9" t="s">
        <v>391</v>
      </c>
      <c r="Q57" s="14"/>
      <c r="R57" s="9" t="s">
        <v>384</v>
      </c>
      <c r="S57" s="17" t="s">
        <v>385</v>
      </c>
      <c r="T57" s="11">
        <v>4548736055681</v>
      </c>
      <c r="U57" s="18"/>
      <c r="V57" s="18"/>
      <c r="W57" s="18"/>
      <c r="X57" s="18"/>
    </row>
    <row r="58" spans="1:24" ht="16">
      <c r="A58" s="14" t="s">
        <v>483</v>
      </c>
      <c r="B58" s="14" t="s">
        <v>484</v>
      </c>
      <c r="C58" s="14" t="s">
        <v>490</v>
      </c>
      <c r="D58" s="14" t="s">
        <v>20</v>
      </c>
      <c r="E58" s="14" t="s">
        <v>76</v>
      </c>
      <c r="F58" s="14" t="s">
        <v>280</v>
      </c>
      <c r="G58" s="14" t="s">
        <v>197</v>
      </c>
      <c r="H58" s="14" t="s">
        <v>381</v>
      </c>
      <c r="I58" s="14" t="s">
        <v>388</v>
      </c>
      <c r="J58" s="15">
        <v>2290</v>
      </c>
      <c r="K58" s="16">
        <f t="shared" si="0"/>
        <v>2140.1869158878503</v>
      </c>
      <c r="L58" s="14"/>
      <c r="M58" s="14"/>
      <c r="N58" s="14"/>
      <c r="O58" s="14"/>
      <c r="P58" s="9" t="s">
        <v>391</v>
      </c>
      <c r="Q58" s="14"/>
      <c r="R58" s="9" t="s">
        <v>384</v>
      </c>
      <c r="S58" s="17" t="s">
        <v>385</v>
      </c>
      <c r="T58" s="11">
        <v>4905524683417</v>
      </c>
      <c r="U58" s="18"/>
      <c r="V58" s="18"/>
      <c r="W58" s="18"/>
      <c r="X58" s="18"/>
    </row>
    <row r="59" spans="1:24" ht="16">
      <c r="A59" s="14" t="s">
        <v>483</v>
      </c>
      <c r="B59" s="14" t="s">
        <v>484</v>
      </c>
      <c r="C59" s="14" t="s">
        <v>490</v>
      </c>
      <c r="D59" s="14" t="s">
        <v>20</v>
      </c>
      <c r="E59" s="14" t="s">
        <v>77</v>
      </c>
      <c r="F59" s="14" t="s">
        <v>281</v>
      </c>
      <c r="G59" s="14" t="s">
        <v>198</v>
      </c>
      <c r="H59" s="14" t="s">
        <v>381</v>
      </c>
      <c r="I59" s="14" t="s">
        <v>388</v>
      </c>
      <c r="J59" s="15">
        <v>2990</v>
      </c>
      <c r="K59" s="16">
        <f t="shared" si="0"/>
        <v>2794.3925233644859</v>
      </c>
      <c r="L59" s="14"/>
      <c r="M59" s="14"/>
      <c r="N59" s="14"/>
      <c r="O59" s="14"/>
      <c r="P59" s="9" t="s">
        <v>391</v>
      </c>
      <c r="Q59" s="14"/>
      <c r="R59" s="9" t="s">
        <v>384</v>
      </c>
      <c r="S59" s="17" t="s">
        <v>385</v>
      </c>
      <c r="T59" s="11">
        <v>4548736064522</v>
      </c>
      <c r="U59" s="18"/>
      <c r="V59" s="18"/>
      <c r="W59" s="18"/>
      <c r="X59" s="18"/>
    </row>
    <row r="60" spans="1:24" ht="16">
      <c r="A60" s="14" t="s">
        <v>483</v>
      </c>
      <c r="B60" s="14" t="s">
        <v>484</v>
      </c>
      <c r="C60" s="14" t="s">
        <v>490</v>
      </c>
      <c r="D60" s="14" t="s">
        <v>20</v>
      </c>
      <c r="E60" s="14" t="s">
        <v>78</v>
      </c>
      <c r="F60" s="14" t="s">
        <v>282</v>
      </c>
      <c r="G60" s="14" t="s">
        <v>199</v>
      </c>
      <c r="H60" s="14" t="s">
        <v>381</v>
      </c>
      <c r="I60" s="14" t="s">
        <v>388</v>
      </c>
      <c r="J60" s="15">
        <v>1990</v>
      </c>
      <c r="K60" s="16">
        <f t="shared" si="0"/>
        <v>1859.8130841121495</v>
      </c>
      <c r="L60" s="14"/>
      <c r="M60" s="14"/>
      <c r="N60" s="14"/>
      <c r="O60" s="14"/>
      <c r="P60" s="9" t="s">
        <v>391</v>
      </c>
      <c r="Q60" s="14"/>
      <c r="R60" s="9" t="s">
        <v>384</v>
      </c>
      <c r="S60" s="17" t="s">
        <v>385</v>
      </c>
      <c r="T60" s="11">
        <v>4905524885880</v>
      </c>
      <c r="U60" s="18"/>
      <c r="V60" s="18"/>
      <c r="W60" s="18"/>
      <c r="X60" s="18"/>
    </row>
    <row r="61" spans="1:24" ht="16">
      <c r="A61" s="14" t="s">
        <v>483</v>
      </c>
      <c r="B61" s="14" t="s">
        <v>484</v>
      </c>
      <c r="C61" s="14" t="s">
        <v>490</v>
      </c>
      <c r="D61" s="14" t="s">
        <v>20</v>
      </c>
      <c r="E61" s="14" t="s">
        <v>478</v>
      </c>
      <c r="F61" s="14" t="s">
        <v>479</v>
      </c>
      <c r="G61" s="14" t="s">
        <v>482</v>
      </c>
      <c r="H61" s="14" t="s">
        <v>381</v>
      </c>
      <c r="I61" s="14" t="s">
        <v>388</v>
      </c>
      <c r="J61" s="15">
        <v>4300</v>
      </c>
      <c r="K61" s="16">
        <f t="shared" ref="K61" si="1">J61/1.07</f>
        <v>4018.6915887850464</v>
      </c>
      <c r="L61" s="14"/>
      <c r="M61" s="14"/>
      <c r="N61" s="14"/>
      <c r="O61" s="14"/>
      <c r="P61" s="9" t="s">
        <v>391</v>
      </c>
      <c r="Q61" s="14"/>
      <c r="R61" s="9" t="s">
        <v>384</v>
      </c>
      <c r="S61" s="17" t="s">
        <v>385</v>
      </c>
      <c r="T61" s="11">
        <v>4905524885880</v>
      </c>
      <c r="U61" s="18">
        <v>5.2</v>
      </c>
      <c r="V61" s="18">
        <v>7.06</v>
      </c>
      <c r="W61" s="18">
        <v>3.2</v>
      </c>
      <c r="X61" s="18">
        <v>0.21</v>
      </c>
    </row>
    <row r="62" spans="1:24" ht="16">
      <c r="A62" s="14" t="s">
        <v>483</v>
      </c>
      <c r="B62" s="14" t="s">
        <v>484</v>
      </c>
      <c r="C62" s="14" t="s">
        <v>490</v>
      </c>
      <c r="D62" s="14" t="s">
        <v>20</v>
      </c>
      <c r="E62" s="14" t="s">
        <v>79</v>
      </c>
      <c r="F62" s="14" t="s">
        <v>283</v>
      </c>
      <c r="G62" s="14" t="s">
        <v>200</v>
      </c>
      <c r="H62" s="14" t="s">
        <v>381</v>
      </c>
      <c r="I62" s="14" t="s">
        <v>388</v>
      </c>
      <c r="J62" s="15">
        <v>2490</v>
      </c>
      <c r="K62" s="16">
        <f t="shared" si="0"/>
        <v>2327.1028037383176</v>
      </c>
      <c r="L62" s="14"/>
      <c r="M62" s="14"/>
      <c r="N62" s="14"/>
      <c r="O62" s="14"/>
      <c r="P62" s="9" t="s">
        <v>391</v>
      </c>
      <c r="Q62" s="14"/>
      <c r="R62" s="9" t="s">
        <v>384</v>
      </c>
      <c r="S62" s="17" t="s">
        <v>385</v>
      </c>
      <c r="T62" s="11">
        <v>4905524938661</v>
      </c>
      <c r="U62" s="18"/>
      <c r="V62" s="18"/>
      <c r="W62" s="18"/>
      <c r="X62" s="18"/>
    </row>
    <row r="63" spans="1:24" ht="16">
      <c r="A63" s="14" t="s">
        <v>487</v>
      </c>
      <c r="B63" s="14" t="s">
        <v>488</v>
      </c>
      <c r="C63" s="14" t="s">
        <v>489</v>
      </c>
      <c r="D63" s="14" t="s">
        <v>20</v>
      </c>
      <c r="E63" s="14" t="s">
        <v>80</v>
      </c>
      <c r="F63" s="14" t="s">
        <v>284</v>
      </c>
      <c r="G63" s="14" t="s">
        <v>201</v>
      </c>
      <c r="H63" s="14" t="s">
        <v>381</v>
      </c>
      <c r="I63" s="14" t="s">
        <v>388</v>
      </c>
      <c r="J63" s="15">
        <v>5290</v>
      </c>
      <c r="K63" s="16">
        <f t="shared" si="0"/>
        <v>4943.9252336448599</v>
      </c>
      <c r="L63" s="14"/>
      <c r="M63" s="14"/>
      <c r="N63" s="14"/>
      <c r="O63" s="14"/>
      <c r="P63" s="9" t="s">
        <v>391</v>
      </c>
      <c r="Q63" s="14"/>
      <c r="R63" s="9" t="s">
        <v>384</v>
      </c>
      <c r="S63" s="17" t="s">
        <v>385</v>
      </c>
      <c r="T63" s="11"/>
      <c r="U63" s="18"/>
      <c r="V63" s="18"/>
      <c r="W63" s="18"/>
      <c r="X63" s="18"/>
    </row>
    <row r="64" spans="1:24" ht="16">
      <c r="A64" s="14" t="s">
        <v>487</v>
      </c>
      <c r="B64" s="14" t="s">
        <v>488</v>
      </c>
      <c r="C64" s="14" t="s">
        <v>489</v>
      </c>
      <c r="D64" s="14" t="s">
        <v>20</v>
      </c>
      <c r="E64" s="14" t="s">
        <v>81</v>
      </c>
      <c r="F64" s="14" t="s">
        <v>285</v>
      </c>
      <c r="G64" s="14" t="s">
        <v>202</v>
      </c>
      <c r="H64" s="14" t="s">
        <v>381</v>
      </c>
      <c r="I64" s="14" t="s">
        <v>388</v>
      </c>
      <c r="J64" s="15">
        <v>8690</v>
      </c>
      <c r="K64" s="16">
        <f t="shared" si="0"/>
        <v>8121.4953271028035</v>
      </c>
      <c r="L64" s="14"/>
      <c r="M64" s="14"/>
      <c r="N64" s="14"/>
      <c r="O64" s="14"/>
      <c r="P64" s="9" t="s">
        <v>391</v>
      </c>
      <c r="Q64" s="14"/>
      <c r="R64" s="9" t="s">
        <v>384</v>
      </c>
      <c r="S64" s="17" t="s">
        <v>385</v>
      </c>
      <c r="T64" s="11"/>
      <c r="U64" s="18"/>
      <c r="V64" s="18"/>
      <c r="W64" s="18"/>
      <c r="X64" s="18"/>
    </row>
    <row r="65" spans="1:24" ht="16">
      <c r="A65" s="14" t="s">
        <v>487</v>
      </c>
      <c r="B65" s="14" t="s">
        <v>488</v>
      </c>
      <c r="C65" s="14" t="s">
        <v>489</v>
      </c>
      <c r="D65" s="14" t="s">
        <v>20</v>
      </c>
      <c r="E65" s="14" t="s">
        <v>82</v>
      </c>
      <c r="F65" s="14" t="s">
        <v>286</v>
      </c>
      <c r="G65" s="14" t="s">
        <v>203</v>
      </c>
      <c r="H65" s="14" t="s">
        <v>381</v>
      </c>
      <c r="I65" s="14" t="s">
        <v>388</v>
      </c>
      <c r="J65" s="15">
        <v>8990</v>
      </c>
      <c r="K65" s="16">
        <f t="shared" si="0"/>
        <v>8401.8691588785041</v>
      </c>
      <c r="L65" s="14"/>
      <c r="M65" s="14"/>
      <c r="N65" s="14"/>
      <c r="O65" s="14"/>
      <c r="P65" s="9" t="s">
        <v>391</v>
      </c>
      <c r="Q65" s="14"/>
      <c r="R65" s="9" t="s">
        <v>384</v>
      </c>
      <c r="S65" s="17" t="s">
        <v>385</v>
      </c>
      <c r="T65" s="11">
        <v>4548736089099</v>
      </c>
      <c r="U65" s="18">
        <v>2</v>
      </c>
      <c r="V65" s="18">
        <v>2.8</v>
      </c>
      <c r="W65" s="18">
        <v>2.8</v>
      </c>
      <c r="X65" s="18"/>
    </row>
    <row r="66" spans="1:24" ht="16">
      <c r="A66" s="14" t="s">
        <v>487</v>
      </c>
      <c r="B66" s="14" t="s">
        <v>488</v>
      </c>
      <c r="C66" s="14" t="s">
        <v>489</v>
      </c>
      <c r="D66" s="14" t="s">
        <v>20</v>
      </c>
      <c r="E66" s="14" t="s">
        <v>83</v>
      </c>
      <c r="F66" s="14" t="s">
        <v>287</v>
      </c>
      <c r="G66" s="14" t="s">
        <v>204</v>
      </c>
      <c r="H66" s="14" t="s">
        <v>381</v>
      </c>
      <c r="I66" s="14" t="s">
        <v>388</v>
      </c>
      <c r="J66" s="15">
        <v>15990</v>
      </c>
      <c r="K66" s="16">
        <f t="shared" si="0"/>
        <v>14943.925233644859</v>
      </c>
      <c r="L66" s="14"/>
      <c r="M66" s="14"/>
      <c r="N66" s="14"/>
      <c r="O66" s="14"/>
      <c r="P66" s="9" t="s">
        <v>391</v>
      </c>
      <c r="Q66" s="14"/>
      <c r="R66" s="9" t="s">
        <v>384</v>
      </c>
      <c r="S66" s="17" t="s">
        <v>385</v>
      </c>
      <c r="T66" s="11">
        <v>4548736089105</v>
      </c>
      <c r="U66" s="18">
        <v>6.7</v>
      </c>
      <c r="V66" s="18">
        <v>12.8</v>
      </c>
      <c r="W66" s="18">
        <v>10.8</v>
      </c>
      <c r="X66" s="18"/>
    </row>
    <row r="67" spans="1:24" ht="16">
      <c r="A67" s="14" t="s">
        <v>483</v>
      </c>
      <c r="B67" s="14" t="s">
        <v>484</v>
      </c>
      <c r="C67" s="14" t="s">
        <v>490</v>
      </c>
      <c r="D67" s="14" t="s">
        <v>20</v>
      </c>
      <c r="E67" s="14" t="s">
        <v>84</v>
      </c>
      <c r="F67" s="14" t="s">
        <v>288</v>
      </c>
      <c r="G67" s="14" t="s">
        <v>205</v>
      </c>
      <c r="H67" s="14" t="s">
        <v>381</v>
      </c>
      <c r="I67" s="14" t="s">
        <v>388</v>
      </c>
      <c r="J67" s="15">
        <v>12990</v>
      </c>
      <c r="K67" s="16">
        <f t="shared" si="0"/>
        <v>12140.186915887849</v>
      </c>
      <c r="L67" s="14"/>
      <c r="M67" s="14"/>
      <c r="N67" s="14"/>
      <c r="O67" s="14"/>
      <c r="P67" s="9" t="s">
        <v>391</v>
      </c>
      <c r="Q67" s="14"/>
      <c r="R67" s="9" t="s">
        <v>384</v>
      </c>
      <c r="S67" s="17" t="s">
        <v>385</v>
      </c>
      <c r="T67" s="11">
        <v>4548736105546</v>
      </c>
      <c r="U67" s="18">
        <v>6.7</v>
      </c>
      <c r="V67" s="18">
        <v>12.8</v>
      </c>
      <c r="W67" s="18">
        <v>12.8</v>
      </c>
      <c r="X67" s="18">
        <v>0.28999999999999998</v>
      </c>
    </row>
    <row r="68" spans="1:24" ht="16">
      <c r="A68" s="14" t="s">
        <v>483</v>
      </c>
      <c r="B68" s="14" t="s">
        <v>484</v>
      </c>
      <c r="C68" s="14" t="s">
        <v>490</v>
      </c>
      <c r="D68" s="14" t="s">
        <v>20</v>
      </c>
      <c r="E68" s="14" t="s">
        <v>85</v>
      </c>
      <c r="F68" s="14" t="s">
        <v>289</v>
      </c>
      <c r="G68" s="14" t="s">
        <v>206</v>
      </c>
      <c r="H68" s="14" t="s">
        <v>381</v>
      </c>
      <c r="I68" s="14" t="s">
        <v>388</v>
      </c>
      <c r="J68" s="15">
        <v>18990</v>
      </c>
      <c r="K68" s="16">
        <f t="shared" si="0"/>
        <v>17747.663551401867</v>
      </c>
      <c r="L68" s="14"/>
      <c r="M68" s="14"/>
      <c r="N68" s="14"/>
      <c r="O68" s="14"/>
      <c r="P68" s="9" t="s">
        <v>391</v>
      </c>
      <c r="Q68" s="14"/>
      <c r="R68" s="9" t="s">
        <v>384</v>
      </c>
      <c r="S68" s="17" t="s">
        <v>385</v>
      </c>
      <c r="T68" s="11">
        <v>4548736100688</v>
      </c>
      <c r="U68" s="18"/>
      <c r="V68" s="18"/>
      <c r="W68" s="18"/>
      <c r="X68" s="18">
        <v>0.18</v>
      </c>
    </row>
    <row r="69" spans="1:24" ht="16">
      <c r="A69" s="14" t="s">
        <v>483</v>
      </c>
      <c r="B69" s="14" t="s">
        <v>484</v>
      </c>
      <c r="C69" s="14" t="s">
        <v>490</v>
      </c>
      <c r="D69" s="14" t="s">
        <v>20</v>
      </c>
      <c r="E69" s="14" t="s">
        <v>86</v>
      </c>
      <c r="F69" s="14" t="s">
        <v>290</v>
      </c>
      <c r="G69" s="14" t="s">
        <v>207</v>
      </c>
      <c r="H69" s="14" t="s">
        <v>381</v>
      </c>
      <c r="I69" s="14" t="s">
        <v>388</v>
      </c>
      <c r="J69" s="15">
        <v>14990</v>
      </c>
      <c r="K69" s="16">
        <f t="shared" ref="K69:K127" si="2">J69/1.07</f>
        <v>14009.345794392522</v>
      </c>
      <c r="L69" s="14"/>
      <c r="M69" s="14"/>
      <c r="N69" s="14"/>
      <c r="O69" s="14"/>
      <c r="P69" s="9" t="s">
        <v>391</v>
      </c>
      <c r="Q69" s="14"/>
      <c r="R69" s="9" t="s">
        <v>384</v>
      </c>
      <c r="S69" s="17" t="s">
        <v>385</v>
      </c>
      <c r="T69" s="11">
        <v>4548736157736</v>
      </c>
      <c r="U69" s="18"/>
      <c r="V69" s="18"/>
      <c r="W69" s="18"/>
      <c r="X69" s="18"/>
    </row>
    <row r="70" spans="1:24" ht="16">
      <c r="A70" s="14" t="s">
        <v>483</v>
      </c>
      <c r="B70" s="14" t="s">
        <v>484</v>
      </c>
      <c r="C70" s="14" t="s">
        <v>490</v>
      </c>
      <c r="D70" s="14" t="s">
        <v>20</v>
      </c>
      <c r="E70" s="14" t="s">
        <v>87</v>
      </c>
      <c r="F70" s="14" t="s">
        <v>291</v>
      </c>
      <c r="G70" s="14" t="s">
        <v>208</v>
      </c>
      <c r="H70" s="14" t="s">
        <v>381</v>
      </c>
      <c r="I70" s="14" t="s">
        <v>388</v>
      </c>
      <c r="J70" s="15">
        <v>15990</v>
      </c>
      <c r="K70" s="16">
        <f t="shared" si="2"/>
        <v>14943.925233644859</v>
      </c>
      <c r="L70" s="14"/>
      <c r="M70" s="14"/>
      <c r="N70" s="14"/>
      <c r="O70" s="14"/>
      <c r="P70" s="9" t="s">
        <v>391</v>
      </c>
      <c r="Q70" s="14"/>
      <c r="R70" s="9" t="s">
        <v>384</v>
      </c>
      <c r="S70" s="17" t="s">
        <v>385</v>
      </c>
      <c r="T70" s="11">
        <v>4548736157767</v>
      </c>
      <c r="U70" s="18"/>
      <c r="V70" s="18"/>
      <c r="W70" s="18"/>
      <c r="X70" s="18"/>
    </row>
    <row r="71" spans="1:24" ht="16">
      <c r="A71" s="14" t="s">
        <v>483</v>
      </c>
      <c r="B71" s="14" t="s">
        <v>484</v>
      </c>
      <c r="C71" s="14" t="s">
        <v>490</v>
      </c>
      <c r="D71" s="14" t="s">
        <v>20</v>
      </c>
      <c r="E71" s="14" t="s">
        <v>88</v>
      </c>
      <c r="F71" s="14" t="s">
        <v>292</v>
      </c>
      <c r="G71" s="14" t="s">
        <v>209</v>
      </c>
      <c r="H71" s="14" t="s">
        <v>381</v>
      </c>
      <c r="I71" s="14" t="s">
        <v>388</v>
      </c>
      <c r="J71" s="15">
        <v>13990</v>
      </c>
      <c r="K71" s="16">
        <f t="shared" si="2"/>
        <v>13074.766355140186</v>
      </c>
      <c r="L71" s="14"/>
      <c r="M71" s="14"/>
      <c r="N71" s="14"/>
      <c r="O71" s="14"/>
      <c r="P71" s="9" t="s">
        <v>391</v>
      </c>
      <c r="Q71" s="14"/>
      <c r="R71" s="9" t="s">
        <v>384</v>
      </c>
      <c r="S71" s="17" t="s">
        <v>385</v>
      </c>
      <c r="T71" s="11">
        <v>4548736156364</v>
      </c>
      <c r="U71" s="18"/>
      <c r="V71" s="18"/>
      <c r="W71" s="18"/>
      <c r="X71" s="18"/>
    </row>
    <row r="72" spans="1:24" ht="16">
      <c r="A72" s="14" t="s">
        <v>483</v>
      </c>
      <c r="B72" s="14" t="s">
        <v>484</v>
      </c>
      <c r="C72" s="14" t="s">
        <v>490</v>
      </c>
      <c r="D72" s="14" t="s">
        <v>20</v>
      </c>
      <c r="E72" s="14" t="s">
        <v>89</v>
      </c>
      <c r="F72" s="14" t="s">
        <v>293</v>
      </c>
      <c r="G72" s="14" t="s">
        <v>210</v>
      </c>
      <c r="H72" s="14" t="s">
        <v>381</v>
      </c>
      <c r="I72" s="14" t="s">
        <v>388</v>
      </c>
      <c r="J72" s="15">
        <v>10990</v>
      </c>
      <c r="K72" s="16">
        <f t="shared" si="2"/>
        <v>10271.028037383177</v>
      </c>
      <c r="L72" s="14"/>
      <c r="M72" s="14"/>
      <c r="N72" s="14"/>
      <c r="O72" s="14"/>
      <c r="P72" s="9" t="s">
        <v>391</v>
      </c>
      <c r="Q72" s="14"/>
      <c r="R72" s="9" t="s">
        <v>384</v>
      </c>
      <c r="S72" s="17" t="s">
        <v>385</v>
      </c>
      <c r="T72" s="11">
        <v>4548736100671</v>
      </c>
      <c r="U72" s="18"/>
      <c r="V72" s="18"/>
      <c r="W72" s="18"/>
      <c r="X72" s="18">
        <v>0.1</v>
      </c>
    </row>
    <row r="73" spans="1:24" ht="16">
      <c r="A73" s="14" t="s">
        <v>483</v>
      </c>
      <c r="B73" s="14" t="s">
        <v>484</v>
      </c>
      <c r="C73" s="14" t="s">
        <v>490</v>
      </c>
      <c r="D73" s="14" t="s">
        <v>20</v>
      </c>
      <c r="E73" s="14" t="s">
        <v>90</v>
      </c>
      <c r="F73" s="14" t="s">
        <v>294</v>
      </c>
      <c r="G73" s="14" t="s">
        <v>207</v>
      </c>
      <c r="H73" s="14" t="s">
        <v>381</v>
      </c>
      <c r="I73" s="14" t="s">
        <v>388</v>
      </c>
      <c r="J73" s="15">
        <v>8290</v>
      </c>
      <c r="K73" s="16">
        <f t="shared" si="2"/>
        <v>7747.663551401869</v>
      </c>
      <c r="L73" s="14"/>
      <c r="M73" s="14"/>
      <c r="N73" s="14"/>
      <c r="O73" s="14"/>
      <c r="P73" s="9" t="s">
        <v>391</v>
      </c>
      <c r="Q73" s="14"/>
      <c r="R73" s="9" t="s">
        <v>384</v>
      </c>
      <c r="S73" s="17" t="s">
        <v>385</v>
      </c>
      <c r="T73" s="11">
        <v>4548736134706</v>
      </c>
      <c r="U73" s="18"/>
      <c r="V73" s="18"/>
      <c r="W73" s="18"/>
      <c r="X73" s="18"/>
    </row>
    <row r="74" spans="1:24" ht="16">
      <c r="A74" s="14" t="s">
        <v>483</v>
      </c>
      <c r="B74" s="14" t="s">
        <v>484</v>
      </c>
      <c r="C74" s="14" t="s">
        <v>490</v>
      </c>
      <c r="D74" s="14" t="s">
        <v>20</v>
      </c>
      <c r="E74" s="14" t="s">
        <v>91</v>
      </c>
      <c r="F74" s="14" t="s">
        <v>295</v>
      </c>
      <c r="G74" s="14" t="s">
        <v>211</v>
      </c>
      <c r="H74" s="14" t="s">
        <v>381</v>
      </c>
      <c r="I74" s="14" t="s">
        <v>388</v>
      </c>
      <c r="J74" s="15">
        <v>4990</v>
      </c>
      <c r="K74" s="16">
        <f t="shared" si="2"/>
        <v>4663.5514018691583</v>
      </c>
      <c r="L74" s="14"/>
      <c r="M74" s="14"/>
      <c r="N74" s="14"/>
      <c r="O74" s="14"/>
      <c r="P74" s="9" t="s">
        <v>391</v>
      </c>
      <c r="Q74" s="14"/>
      <c r="R74" s="9" t="s">
        <v>384</v>
      </c>
      <c r="S74" s="17" t="s">
        <v>385</v>
      </c>
      <c r="T74" s="11">
        <v>4548736134737</v>
      </c>
      <c r="U74" s="18"/>
      <c r="V74" s="18"/>
      <c r="W74" s="18"/>
      <c r="X74" s="18"/>
    </row>
    <row r="75" spans="1:24" ht="16">
      <c r="A75" s="14" t="s">
        <v>483</v>
      </c>
      <c r="B75" s="14" t="s">
        <v>484</v>
      </c>
      <c r="C75" s="14" t="s">
        <v>490</v>
      </c>
      <c r="D75" s="14" t="s">
        <v>20</v>
      </c>
      <c r="E75" s="14" t="s">
        <v>92</v>
      </c>
      <c r="F75" s="14" t="s">
        <v>296</v>
      </c>
      <c r="G75" s="14" t="s">
        <v>212</v>
      </c>
      <c r="H75" s="14" t="s">
        <v>381</v>
      </c>
      <c r="I75" s="14" t="s">
        <v>388</v>
      </c>
      <c r="J75" s="15">
        <v>7490</v>
      </c>
      <c r="K75" s="16">
        <f t="shared" si="2"/>
        <v>7000</v>
      </c>
      <c r="L75" s="14"/>
      <c r="M75" s="14"/>
      <c r="N75" s="14"/>
      <c r="O75" s="14"/>
      <c r="P75" s="9" t="s">
        <v>391</v>
      </c>
      <c r="Q75" s="14"/>
      <c r="R75" s="9" t="s">
        <v>384</v>
      </c>
      <c r="S75" s="17" t="s">
        <v>385</v>
      </c>
      <c r="T75" s="11">
        <v>4548736131996</v>
      </c>
      <c r="U75" s="18"/>
      <c r="V75" s="18"/>
      <c r="W75" s="18"/>
      <c r="X75" s="18"/>
    </row>
    <row r="76" spans="1:24" ht="16">
      <c r="A76" s="14" t="s">
        <v>483</v>
      </c>
      <c r="B76" s="14" t="s">
        <v>484</v>
      </c>
      <c r="C76" s="14" t="s">
        <v>490</v>
      </c>
      <c r="D76" s="14" t="s">
        <v>20</v>
      </c>
      <c r="E76" s="14" t="s">
        <v>93</v>
      </c>
      <c r="F76" s="14" t="s">
        <v>297</v>
      </c>
      <c r="G76" s="14" t="s">
        <v>213</v>
      </c>
      <c r="H76" s="14" t="s">
        <v>381</v>
      </c>
      <c r="I76" s="14" t="s">
        <v>388</v>
      </c>
      <c r="J76" s="15">
        <v>1090</v>
      </c>
      <c r="K76" s="16">
        <f t="shared" si="2"/>
        <v>1018.6915887850466</v>
      </c>
      <c r="L76" s="14"/>
      <c r="M76" s="14"/>
      <c r="N76" s="14"/>
      <c r="O76" s="14"/>
      <c r="P76" s="9" t="s">
        <v>391</v>
      </c>
      <c r="Q76" s="14"/>
      <c r="R76" s="9" t="s">
        <v>384</v>
      </c>
      <c r="S76" s="17" t="s">
        <v>385</v>
      </c>
      <c r="T76" s="11">
        <v>4548736130777</v>
      </c>
      <c r="U76" s="18"/>
      <c r="V76" s="18"/>
      <c r="W76" s="18"/>
      <c r="X76" s="18"/>
    </row>
    <row r="77" spans="1:24" ht="16">
      <c r="A77" s="14" t="s">
        <v>483</v>
      </c>
      <c r="B77" s="14" t="s">
        <v>484</v>
      </c>
      <c r="C77" s="14" t="s">
        <v>490</v>
      </c>
      <c r="D77" s="14" t="s">
        <v>20</v>
      </c>
      <c r="E77" s="14" t="s">
        <v>94</v>
      </c>
      <c r="F77" s="14" t="s">
        <v>298</v>
      </c>
      <c r="G77" s="14" t="s">
        <v>214</v>
      </c>
      <c r="H77" s="14" t="s">
        <v>381</v>
      </c>
      <c r="I77" s="14" t="s">
        <v>388</v>
      </c>
      <c r="J77" s="15">
        <v>9990</v>
      </c>
      <c r="K77" s="16">
        <f t="shared" si="2"/>
        <v>9336.4485981308408</v>
      </c>
      <c r="L77" s="14"/>
      <c r="M77" s="14"/>
      <c r="N77" s="14"/>
      <c r="O77" s="14"/>
      <c r="P77" s="9" t="s">
        <v>391</v>
      </c>
      <c r="Q77" s="14"/>
      <c r="R77" s="9" t="s">
        <v>384</v>
      </c>
      <c r="S77" s="17" t="s">
        <v>385</v>
      </c>
      <c r="T77" s="11">
        <v>4548736161849</v>
      </c>
      <c r="U77" s="18"/>
      <c r="V77" s="18"/>
      <c r="W77" s="18"/>
      <c r="X77" s="18"/>
    </row>
    <row r="78" spans="1:24" ht="16">
      <c r="A78" s="14" t="s">
        <v>483</v>
      </c>
      <c r="B78" s="14" t="s">
        <v>484</v>
      </c>
      <c r="C78" s="14" t="s">
        <v>490</v>
      </c>
      <c r="D78" s="14" t="s">
        <v>20</v>
      </c>
      <c r="E78" s="14" t="s">
        <v>95</v>
      </c>
      <c r="F78" s="14" t="s">
        <v>299</v>
      </c>
      <c r="G78" s="14" t="s">
        <v>215</v>
      </c>
      <c r="H78" s="14" t="s">
        <v>381</v>
      </c>
      <c r="I78" s="14" t="s">
        <v>388</v>
      </c>
      <c r="J78" s="15">
        <v>3190</v>
      </c>
      <c r="K78" s="16">
        <f t="shared" si="2"/>
        <v>2981.3084112149531</v>
      </c>
      <c r="L78" s="14"/>
      <c r="M78" s="14"/>
      <c r="N78" s="14"/>
      <c r="O78" s="14"/>
      <c r="P78" s="9" t="s">
        <v>391</v>
      </c>
      <c r="Q78" s="14"/>
      <c r="R78" s="9" t="s">
        <v>384</v>
      </c>
      <c r="S78" s="17" t="s">
        <v>385</v>
      </c>
      <c r="T78" s="11">
        <v>4548736088924</v>
      </c>
      <c r="U78" s="18">
        <v>3</v>
      </c>
      <c r="V78" s="18">
        <v>3.6</v>
      </c>
      <c r="W78" s="18">
        <v>10.8</v>
      </c>
      <c r="X78" s="18">
        <v>0.09</v>
      </c>
    </row>
    <row r="79" spans="1:24" ht="16">
      <c r="A79" s="14" t="s">
        <v>483</v>
      </c>
      <c r="B79" s="14" t="s">
        <v>484</v>
      </c>
      <c r="C79" s="14" t="s">
        <v>382</v>
      </c>
      <c r="D79" s="14" t="s">
        <v>20</v>
      </c>
      <c r="E79" s="14" t="s">
        <v>96</v>
      </c>
      <c r="F79" s="14" t="s">
        <v>331</v>
      </c>
      <c r="G79" s="14" t="s">
        <v>216</v>
      </c>
      <c r="H79" s="14" t="s">
        <v>382</v>
      </c>
      <c r="I79" s="14" t="s">
        <v>388</v>
      </c>
      <c r="J79" s="15">
        <v>9990</v>
      </c>
      <c r="K79" s="16">
        <f t="shared" si="2"/>
        <v>9336.4485981308408</v>
      </c>
      <c r="L79" s="14"/>
      <c r="M79" s="14"/>
      <c r="N79" s="14"/>
      <c r="O79" s="14"/>
      <c r="P79" s="9" t="s">
        <v>391</v>
      </c>
      <c r="Q79" s="14"/>
      <c r="R79" s="9" t="s">
        <v>384</v>
      </c>
      <c r="S79" s="17" t="s">
        <v>385</v>
      </c>
      <c r="T79" s="11">
        <v>4905524796636</v>
      </c>
      <c r="U79" s="18">
        <v>5.55</v>
      </c>
      <c r="V79" s="18">
        <v>6.2</v>
      </c>
      <c r="W79" s="18">
        <v>0</v>
      </c>
      <c r="X79" s="18">
        <v>0.13</v>
      </c>
    </row>
    <row r="80" spans="1:24" ht="16">
      <c r="A80" s="14" t="s">
        <v>483</v>
      </c>
      <c r="B80" s="14" t="s">
        <v>484</v>
      </c>
      <c r="C80" s="14" t="s">
        <v>382</v>
      </c>
      <c r="D80" s="14" t="s">
        <v>20</v>
      </c>
      <c r="E80" s="14" t="s">
        <v>97</v>
      </c>
      <c r="F80" s="14" t="s">
        <v>333</v>
      </c>
      <c r="G80" s="14" t="s">
        <v>217</v>
      </c>
      <c r="H80" s="14" t="s">
        <v>382</v>
      </c>
      <c r="I80" s="14" t="s">
        <v>389</v>
      </c>
      <c r="J80" s="15">
        <v>9990</v>
      </c>
      <c r="K80" s="16">
        <f t="shared" si="2"/>
        <v>9336.4485981308408</v>
      </c>
      <c r="L80" s="14"/>
      <c r="M80" s="14"/>
      <c r="N80" s="14"/>
      <c r="O80" s="14"/>
      <c r="P80" s="9" t="s">
        <v>391</v>
      </c>
      <c r="Q80" s="14"/>
      <c r="R80" s="9" t="s">
        <v>384</v>
      </c>
      <c r="S80" s="17" t="s">
        <v>385</v>
      </c>
      <c r="T80" s="11">
        <v>4905524796667</v>
      </c>
      <c r="U80" s="18">
        <v>6.2</v>
      </c>
      <c r="V80" s="18">
        <v>6.2</v>
      </c>
      <c r="W80" s="18">
        <v>0</v>
      </c>
      <c r="X80" s="18">
        <v>0.2</v>
      </c>
    </row>
    <row r="81" spans="1:24" ht="16">
      <c r="A81" s="14" t="s">
        <v>483</v>
      </c>
      <c r="B81" s="14" t="s">
        <v>484</v>
      </c>
      <c r="C81" s="14" t="s">
        <v>382</v>
      </c>
      <c r="D81" s="14" t="s">
        <v>20</v>
      </c>
      <c r="E81" s="14" t="s">
        <v>98</v>
      </c>
      <c r="F81" s="14" t="s">
        <v>334</v>
      </c>
      <c r="G81" s="14" t="s">
        <v>218</v>
      </c>
      <c r="H81" s="14" t="s">
        <v>382</v>
      </c>
      <c r="I81" s="14" t="s">
        <v>388</v>
      </c>
      <c r="J81" s="15">
        <v>9990</v>
      </c>
      <c r="K81" s="16">
        <f t="shared" si="2"/>
        <v>9336.4485981308408</v>
      </c>
      <c r="L81" s="14"/>
      <c r="M81" s="14"/>
      <c r="N81" s="14"/>
      <c r="O81" s="14"/>
      <c r="P81" s="9" t="s">
        <v>391</v>
      </c>
      <c r="Q81" s="14"/>
      <c r="R81" s="9" t="s">
        <v>384</v>
      </c>
      <c r="S81" s="17" t="s">
        <v>385</v>
      </c>
      <c r="T81" s="11">
        <v>4905524952414</v>
      </c>
      <c r="U81" s="18">
        <v>6.2</v>
      </c>
      <c r="V81" s="18">
        <v>6.2</v>
      </c>
      <c r="W81" s="18">
        <v>0</v>
      </c>
      <c r="X81" s="18">
        <v>0.2</v>
      </c>
    </row>
    <row r="82" spans="1:24" ht="16">
      <c r="A82" s="14" t="s">
        <v>483</v>
      </c>
      <c r="B82" s="14" t="s">
        <v>484</v>
      </c>
      <c r="C82" s="14" t="s">
        <v>382</v>
      </c>
      <c r="D82" s="14" t="s">
        <v>20</v>
      </c>
      <c r="E82" s="14" t="s">
        <v>99</v>
      </c>
      <c r="F82" s="14" t="s">
        <v>335</v>
      </c>
      <c r="G82" s="14" t="s">
        <v>219</v>
      </c>
      <c r="H82" s="14" t="s">
        <v>382</v>
      </c>
      <c r="I82" s="14" t="s">
        <v>388</v>
      </c>
      <c r="J82" s="15">
        <v>18990</v>
      </c>
      <c r="K82" s="16">
        <f t="shared" si="2"/>
        <v>17747.663551401867</v>
      </c>
      <c r="L82" s="14"/>
      <c r="M82" s="14"/>
      <c r="N82" s="14"/>
      <c r="O82" s="14"/>
      <c r="P82" s="9" t="s">
        <v>391</v>
      </c>
      <c r="Q82" s="14"/>
      <c r="R82" s="9" t="s">
        <v>384</v>
      </c>
      <c r="S82" s="17" t="s">
        <v>385</v>
      </c>
      <c r="T82" s="11">
        <v>4548736132177</v>
      </c>
      <c r="U82" s="18">
        <v>5.75</v>
      </c>
      <c r="V82" s="18">
        <v>6.6</v>
      </c>
      <c r="W82" s="18">
        <v>0</v>
      </c>
      <c r="X82" s="18">
        <v>0.18</v>
      </c>
    </row>
    <row r="83" spans="1:24" ht="16">
      <c r="A83" s="14" t="s">
        <v>483</v>
      </c>
      <c r="B83" s="14" t="s">
        <v>484</v>
      </c>
      <c r="C83" s="14" t="s">
        <v>382</v>
      </c>
      <c r="D83" s="14" t="s">
        <v>20</v>
      </c>
      <c r="E83" s="14" t="s">
        <v>100</v>
      </c>
      <c r="F83" s="14" t="s">
        <v>336</v>
      </c>
      <c r="G83" s="14" t="s">
        <v>220</v>
      </c>
      <c r="H83" s="14" t="s">
        <v>382</v>
      </c>
      <c r="I83" s="14" t="s">
        <v>388</v>
      </c>
      <c r="J83" s="15">
        <v>19990</v>
      </c>
      <c r="K83" s="16">
        <f t="shared" si="2"/>
        <v>18682.242990654206</v>
      </c>
      <c r="L83" s="14"/>
      <c r="M83" s="14"/>
      <c r="N83" s="14"/>
      <c r="O83" s="14"/>
      <c r="P83" s="9" t="s">
        <v>391</v>
      </c>
      <c r="Q83" s="14"/>
      <c r="R83" s="9" t="s">
        <v>384</v>
      </c>
      <c r="S83" s="17" t="s">
        <v>385</v>
      </c>
      <c r="T83" s="11">
        <v>4905524956672</v>
      </c>
      <c r="U83" s="18">
        <v>7.8</v>
      </c>
      <c r="V83" s="18">
        <v>11.4</v>
      </c>
      <c r="W83" s="18"/>
      <c r="X83" s="18">
        <v>0.42</v>
      </c>
    </row>
    <row r="84" spans="1:24" ht="16">
      <c r="A84" s="14" t="s">
        <v>483</v>
      </c>
      <c r="B84" s="14" t="s">
        <v>484</v>
      </c>
      <c r="C84" s="14" t="s">
        <v>382</v>
      </c>
      <c r="D84" s="14" t="s">
        <v>20</v>
      </c>
      <c r="E84" s="14" t="s">
        <v>101</v>
      </c>
      <c r="F84" s="14" t="s">
        <v>337</v>
      </c>
      <c r="G84" s="14" t="s">
        <v>221</v>
      </c>
      <c r="H84" s="14" t="s">
        <v>382</v>
      </c>
      <c r="I84" s="14" t="s">
        <v>388</v>
      </c>
      <c r="J84" s="15">
        <v>26990</v>
      </c>
      <c r="K84" s="16">
        <f t="shared" si="2"/>
        <v>25224.299065420561</v>
      </c>
      <c r="L84" s="14"/>
      <c r="M84" s="14"/>
      <c r="N84" s="14"/>
      <c r="O84" s="14"/>
      <c r="P84" s="9" t="s">
        <v>391</v>
      </c>
      <c r="Q84" s="14"/>
      <c r="R84" s="9" t="s">
        <v>384</v>
      </c>
      <c r="S84" s="17" t="s">
        <v>385</v>
      </c>
      <c r="T84" s="11">
        <v>4548736132160</v>
      </c>
      <c r="U84" s="18">
        <v>5.5</v>
      </c>
      <c r="V84" s="18">
        <v>6.98</v>
      </c>
      <c r="W84" s="18">
        <v>0</v>
      </c>
      <c r="X84" s="18">
        <v>0.17</v>
      </c>
    </row>
    <row r="85" spans="1:24" ht="16">
      <c r="A85" s="14" t="s">
        <v>483</v>
      </c>
      <c r="B85" s="14" t="s">
        <v>484</v>
      </c>
      <c r="C85" s="14" t="s">
        <v>382</v>
      </c>
      <c r="D85" s="14" t="s">
        <v>20</v>
      </c>
      <c r="E85" s="14" t="s">
        <v>102</v>
      </c>
      <c r="F85" s="14" t="s">
        <v>338</v>
      </c>
      <c r="G85" s="14" t="s">
        <v>222</v>
      </c>
      <c r="H85" s="14" t="s">
        <v>382</v>
      </c>
      <c r="I85" s="14" t="s">
        <v>388</v>
      </c>
      <c r="J85" s="15">
        <v>26990</v>
      </c>
      <c r="K85" s="16">
        <f t="shared" si="2"/>
        <v>25224.299065420561</v>
      </c>
      <c r="L85" s="14"/>
      <c r="M85" s="14"/>
      <c r="N85" s="14"/>
      <c r="O85" s="14"/>
      <c r="P85" s="9" t="s">
        <v>391</v>
      </c>
      <c r="Q85" s="14"/>
      <c r="R85" s="9" t="s">
        <v>384</v>
      </c>
      <c r="S85" s="17" t="s">
        <v>385</v>
      </c>
      <c r="T85" s="11">
        <v>4548736132184</v>
      </c>
      <c r="U85" s="18">
        <v>6.66</v>
      </c>
      <c r="V85" s="18">
        <v>6.95</v>
      </c>
      <c r="W85" s="18">
        <v>0</v>
      </c>
      <c r="X85" s="18">
        <v>0.21</v>
      </c>
    </row>
    <row r="86" spans="1:24" ht="16">
      <c r="A86" s="14" t="s">
        <v>483</v>
      </c>
      <c r="B86" s="14" t="s">
        <v>484</v>
      </c>
      <c r="C86" s="14" t="s">
        <v>382</v>
      </c>
      <c r="D86" s="14" t="s">
        <v>20</v>
      </c>
      <c r="E86" s="14" t="s">
        <v>103</v>
      </c>
      <c r="F86" s="14" t="s">
        <v>332</v>
      </c>
      <c r="G86" s="14" t="s">
        <v>223</v>
      </c>
      <c r="H86" s="14" t="s">
        <v>382</v>
      </c>
      <c r="I86" s="14" t="s">
        <v>388</v>
      </c>
      <c r="J86" s="15">
        <v>14990</v>
      </c>
      <c r="K86" s="16">
        <f t="shared" si="2"/>
        <v>14009.345794392522</v>
      </c>
      <c r="L86" s="14"/>
      <c r="M86" s="14"/>
      <c r="N86" s="14"/>
      <c r="O86" s="14"/>
      <c r="P86" s="9" t="s">
        <v>391</v>
      </c>
      <c r="Q86" s="14"/>
      <c r="R86" s="9" t="s">
        <v>384</v>
      </c>
      <c r="S86" s="17" t="s">
        <v>385</v>
      </c>
      <c r="T86" s="11">
        <v>4905524894912</v>
      </c>
      <c r="U86" s="18">
        <v>6.56</v>
      </c>
      <c r="V86" s="18">
        <v>7.3</v>
      </c>
      <c r="W86" s="18">
        <v>0</v>
      </c>
      <c r="X86" s="18">
        <v>0.28000000000000003</v>
      </c>
    </row>
    <row r="87" spans="1:24" ht="16">
      <c r="A87" s="14" t="s">
        <v>483</v>
      </c>
      <c r="B87" s="14" t="s">
        <v>484</v>
      </c>
      <c r="C87" s="14" t="s">
        <v>382</v>
      </c>
      <c r="D87" s="14" t="s">
        <v>20</v>
      </c>
      <c r="E87" s="14" t="s">
        <v>104</v>
      </c>
      <c r="F87" s="14" t="s">
        <v>339</v>
      </c>
      <c r="G87" s="14" t="s">
        <v>224</v>
      </c>
      <c r="H87" s="14" t="s">
        <v>382</v>
      </c>
      <c r="I87" s="14" t="s">
        <v>388</v>
      </c>
      <c r="J87" s="15">
        <v>21990</v>
      </c>
      <c r="K87" s="16">
        <f t="shared" si="2"/>
        <v>20551.401869158879</v>
      </c>
      <c r="L87" s="14"/>
      <c r="M87" s="14"/>
      <c r="N87" s="14"/>
      <c r="O87" s="14"/>
      <c r="P87" s="9" t="s">
        <v>391</v>
      </c>
      <c r="Q87" s="14"/>
      <c r="R87" s="9" t="s">
        <v>384</v>
      </c>
      <c r="S87" s="17" t="s">
        <v>385</v>
      </c>
      <c r="T87" s="11">
        <v>4548736038479</v>
      </c>
      <c r="U87" s="18">
        <v>3.36</v>
      </c>
      <c r="V87" s="18">
        <v>6.24</v>
      </c>
      <c r="W87" s="18">
        <v>0</v>
      </c>
      <c r="X87" s="18">
        <v>0.16</v>
      </c>
    </row>
    <row r="88" spans="1:24" ht="16">
      <c r="A88" s="14" t="s">
        <v>483</v>
      </c>
      <c r="B88" s="14" t="s">
        <v>484</v>
      </c>
      <c r="C88" s="14" t="s">
        <v>382</v>
      </c>
      <c r="D88" s="14" t="s">
        <v>20</v>
      </c>
      <c r="E88" s="14" t="s">
        <v>105</v>
      </c>
      <c r="F88" s="14" t="s">
        <v>340</v>
      </c>
      <c r="G88" s="14" t="s">
        <v>225</v>
      </c>
      <c r="H88" s="14" t="s">
        <v>382</v>
      </c>
      <c r="I88" s="14" t="s">
        <v>388</v>
      </c>
      <c r="J88" s="15">
        <v>21990</v>
      </c>
      <c r="K88" s="16">
        <f t="shared" si="2"/>
        <v>20551.401869158879</v>
      </c>
      <c r="L88" s="14"/>
      <c r="M88" s="14"/>
      <c r="N88" s="14"/>
      <c r="O88" s="14"/>
      <c r="P88" s="9" t="s">
        <v>391</v>
      </c>
      <c r="Q88" s="14"/>
      <c r="R88" s="9" t="s">
        <v>384</v>
      </c>
      <c r="S88" s="17" t="s">
        <v>385</v>
      </c>
      <c r="T88" s="11">
        <v>4548736038639</v>
      </c>
      <c r="U88" s="18">
        <v>4.2699999999999996</v>
      </c>
      <c r="V88" s="18">
        <v>6.24</v>
      </c>
      <c r="W88" s="18">
        <v>0</v>
      </c>
      <c r="X88" s="18">
        <v>0.2</v>
      </c>
    </row>
    <row r="89" spans="1:24" ht="16">
      <c r="A89" s="14" t="s">
        <v>483</v>
      </c>
      <c r="B89" s="14" t="s">
        <v>484</v>
      </c>
      <c r="C89" s="14" t="s">
        <v>382</v>
      </c>
      <c r="D89" s="14" t="s">
        <v>20</v>
      </c>
      <c r="E89" s="14" t="s">
        <v>106</v>
      </c>
      <c r="F89" s="14" t="s">
        <v>341</v>
      </c>
      <c r="G89" s="14" t="s">
        <v>226</v>
      </c>
      <c r="H89" s="14" t="s">
        <v>382</v>
      </c>
      <c r="I89" s="14" t="s">
        <v>388</v>
      </c>
      <c r="J89" s="15">
        <v>22990</v>
      </c>
      <c r="K89" s="16">
        <f t="shared" si="2"/>
        <v>21485.981308411214</v>
      </c>
      <c r="L89" s="14"/>
      <c r="M89" s="14"/>
      <c r="N89" s="14"/>
      <c r="O89" s="14"/>
      <c r="P89" s="9" t="s">
        <v>391</v>
      </c>
      <c r="Q89" s="14"/>
      <c r="R89" s="9" t="s">
        <v>384</v>
      </c>
      <c r="S89" s="17" t="s">
        <v>385</v>
      </c>
      <c r="T89" s="11">
        <v>4548736099760</v>
      </c>
      <c r="U89" s="18">
        <v>6.56</v>
      </c>
      <c r="V89" s="18">
        <v>7.3</v>
      </c>
      <c r="W89" s="18">
        <v>0</v>
      </c>
      <c r="X89" s="18">
        <v>0.28000000000000003</v>
      </c>
    </row>
    <row r="90" spans="1:24" ht="16">
      <c r="A90" s="14" t="s">
        <v>483</v>
      </c>
      <c r="B90" s="14" t="s">
        <v>484</v>
      </c>
      <c r="C90" s="14" t="s">
        <v>382</v>
      </c>
      <c r="D90" s="14" t="s">
        <v>20</v>
      </c>
      <c r="E90" s="14" t="s">
        <v>107</v>
      </c>
      <c r="F90" s="14" t="s">
        <v>342</v>
      </c>
      <c r="G90" s="14" t="s">
        <v>227</v>
      </c>
      <c r="H90" s="14" t="s">
        <v>382</v>
      </c>
      <c r="I90" s="14" t="s">
        <v>388</v>
      </c>
      <c r="J90" s="15">
        <v>11990</v>
      </c>
      <c r="K90" s="16">
        <f t="shared" si="2"/>
        <v>11205.607476635514</v>
      </c>
      <c r="L90" s="14"/>
      <c r="M90" s="14"/>
      <c r="N90" s="14"/>
      <c r="O90" s="14"/>
      <c r="P90" s="9" t="s">
        <v>391</v>
      </c>
      <c r="Q90" s="14"/>
      <c r="R90" s="9" t="s">
        <v>384</v>
      </c>
      <c r="S90" s="17" t="s">
        <v>385</v>
      </c>
      <c r="T90" s="11">
        <v>4548736033092</v>
      </c>
      <c r="U90" s="18">
        <v>5.95</v>
      </c>
      <c r="V90" s="18">
        <v>6.86</v>
      </c>
      <c r="W90" s="18">
        <v>0</v>
      </c>
      <c r="X90" s="18">
        <v>0.18</v>
      </c>
    </row>
    <row r="91" spans="1:24" ht="16">
      <c r="A91" s="14" t="s">
        <v>483</v>
      </c>
      <c r="B91" s="14" t="s">
        <v>484</v>
      </c>
      <c r="C91" s="14" t="s">
        <v>382</v>
      </c>
      <c r="D91" s="14" t="s">
        <v>20</v>
      </c>
      <c r="E91" s="14" t="s">
        <v>108</v>
      </c>
      <c r="F91" s="14" t="s">
        <v>343</v>
      </c>
      <c r="G91" s="14" t="s">
        <v>228</v>
      </c>
      <c r="H91" s="14" t="s">
        <v>382</v>
      </c>
      <c r="I91" s="14" t="s">
        <v>388</v>
      </c>
      <c r="J91" s="15">
        <v>19990</v>
      </c>
      <c r="K91" s="16">
        <f t="shared" si="2"/>
        <v>18682.242990654206</v>
      </c>
      <c r="L91" s="14"/>
      <c r="M91" s="14"/>
      <c r="N91" s="14"/>
      <c r="O91" s="14"/>
      <c r="P91" s="9" t="s">
        <v>391</v>
      </c>
      <c r="Q91" s="14"/>
      <c r="R91" s="9" t="s">
        <v>384</v>
      </c>
      <c r="S91" s="17" t="s">
        <v>385</v>
      </c>
      <c r="T91" s="11">
        <v>4548736043954</v>
      </c>
      <c r="U91" s="18">
        <v>7.08</v>
      </c>
      <c r="V91" s="18">
        <v>7.1</v>
      </c>
      <c r="W91" s="18">
        <v>0</v>
      </c>
      <c r="X91" s="18">
        <v>0.23</v>
      </c>
    </row>
    <row r="92" spans="1:24" ht="16">
      <c r="A92" s="14" t="s">
        <v>483</v>
      </c>
      <c r="B92" s="14" t="s">
        <v>484</v>
      </c>
      <c r="C92" s="14" t="s">
        <v>382</v>
      </c>
      <c r="D92" s="14" t="s">
        <v>20</v>
      </c>
      <c r="E92" s="14" t="s">
        <v>109</v>
      </c>
      <c r="F92" s="14" t="s">
        <v>344</v>
      </c>
      <c r="G92" s="14" t="s">
        <v>229</v>
      </c>
      <c r="H92" s="14" t="s">
        <v>382</v>
      </c>
      <c r="I92" s="14" t="s">
        <v>388</v>
      </c>
      <c r="J92" s="15">
        <v>21990</v>
      </c>
      <c r="K92" s="16">
        <f t="shared" si="2"/>
        <v>20551.401869158879</v>
      </c>
      <c r="L92" s="14"/>
      <c r="M92" s="14"/>
      <c r="N92" s="14"/>
      <c r="O92" s="14"/>
      <c r="P92" s="9" t="s">
        <v>391</v>
      </c>
      <c r="Q92" s="14"/>
      <c r="R92" s="9" t="s">
        <v>384</v>
      </c>
      <c r="S92" s="17" t="s">
        <v>385</v>
      </c>
      <c r="T92" s="11">
        <v>4548736058354</v>
      </c>
      <c r="U92" s="18">
        <v>7.8</v>
      </c>
      <c r="V92" s="18">
        <v>8.1999999999999993</v>
      </c>
      <c r="W92" s="18">
        <v>0</v>
      </c>
      <c r="X92" s="18">
        <v>0.37</v>
      </c>
    </row>
    <row r="93" spans="1:24" ht="16">
      <c r="A93" s="14" t="s">
        <v>483</v>
      </c>
      <c r="B93" s="14" t="s">
        <v>484</v>
      </c>
      <c r="C93" s="14" t="s">
        <v>382</v>
      </c>
      <c r="D93" s="14" t="s">
        <v>20</v>
      </c>
      <c r="E93" s="14" t="s">
        <v>110</v>
      </c>
      <c r="F93" s="14" t="s">
        <v>345</v>
      </c>
      <c r="G93" s="14" t="s">
        <v>230</v>
      </c>
      <c r="H93" s="14" t="s">
        <v>382</v>
      </c>
      <c r="I93" s="14" t="s">
        <v>388</v>
      </c>
      <c r="J93" s="15">
        <v>69990</v>
      </c>
      <c r="K93" s="16">
        <f t="shared" si="2"/>
        <v>65411.214953271025</v>
      </c>
      <c r="L93" s="14"/>
      <c r="M93" s="14"/>
      <c r="N93" s="14"/>
      <c r="O93" s="14"/>
      <c r="P93" s="9" t="s">
        <v>391</v>
      </c>
      <c r="Q93" s="14"/>
      <c r="R93" s="9" t="s">
        <v>384</v>
      </c>
      <c r="S93" s="17" t="s">
        <v>385</v>
      </c>
      <c r="T93" s="11">
        <v>4548736099739</v>
      </c>
      <c r="U93" s="18">
        <v>11.15</v>
      </c>
      <c r="V93" s="18">
        <v>31.8</v>
      </c>
      <c r="W93" s="18">
        <v>0</v>
      </c>
      <c r="X93" s="18">
        <v>2.11</v>
      </c>
    </row>
    <row r="94" spans="1:24" ht="16">
      <c r="A94" s="14" t="s">
        <v>483</v>
      </c>
      <c r="B94" s="14" t="s">
        <v>484</v>
      </c>
      <c r="C94" s="14" t="s">
        <v>382</v>
      </c>
      <c r="D94" s="14" t="s">
        <v>20</v>
      </c>
      <c r="E94" s="14" t="s">
        <v>111</v>
      </c>
      <c r="F94" s="14" t="s">
        <v>346</v>
      </c>
      <c r="G94" s="14" t="s">
        <v>231</v>
      </c>
      <c r="H94" s="14" t="s">
        <v>382</v>
      </c>
      <c r="I94" s="14" t="s">
        <v>388</v>
      </c>
      <c r="J94" s="15">
        <v>31990</v>
      </c>
      <c r="K94" s="16">
        <f t="shared" si="2"/>
        <v>29897.196261682242</v>
      </c>
      <c r="L94" s="14"/>
      <c r="M94" s="14"/>
      <c r="N94" s="14"/>
      <c r="O94" s="14"/>
      <c r="P94" s="9" t="s">
        <v>391</v>
      </c>
      <c r="Q94" s="14"/>
      <c r="R94" s="9" t="s">
        <v>384</v>
      </c>
      <c r="S94" s="17" t="s">
        <v>385</v>
      </c>
      <c r="T94" s="11">
        <v>4548736099777</v>
      </c>
      <c r="U94" s="18">
        <v>7.35</v>
      </c>
      <c r="V94" s="18">
        <v>8.4700000000000006</v>
      </c>
      <c r="W94" s="18">
        <v>0</v>
      </c>
      <c r="X94" s="18">
        <v>0.37</v>
      </c>
    </row>
    <row r="95" spans="1:24" ht="16">
      <c r="A95" s="14" t="s">
        <v>483</v>
      </c>
      <c r="B95" s="14" t="s">
        <v>484</v>
      </c>
      <c r="C95" s="14" t="s">
        <v>382</v>
      </c>
      <c r="D95" s="14" t="s">
        <v>20</v>
      </c>
      <c r="E95" s="14" t="s">
        <v>112</v>
      </c>
      <c r="F95" s="14" t="s">
        <v>347</v>
      </c>
      <c r="G95" s="14" t="s">
        <v>232</v>
      </c>
      <c r="H95" s="14" t="s">
        <v>382</v>
      </c>
      <c r="I95" s="14" t="s">
        <v>388</v>
      </c>
      <c r="J95" s="15">
        <v>46990</v>
      </c>
      <c r="K95" s="16">
        <f t="shared" si="2"/>
        <v>43915.88785046729</v>
      </c>
      <c r="L95" s="14"/>
      <c r="M95" s="14"/>
      <c r="N95" s="14"/>
      <c r="O95" s="14"/>
      <c r="P95" s="9" t="s">
        <v>391</v>
      </c>
      <c r="Q95" s="14"/>
      <c r="R95" s="9" t="s">
        <v>384</v>
      </c>
      <c r="S95" s="17" t="s">
        <v>385</v>
      </c>
      <c r="T95" s="11">
        <v>4548736074132</v>
      </c>
      <c r="U95" s="18">
        <v>8.34</v>
      </c>
      <c r="V95" s="18">
        <v>11.33</v>
      </c>
      <c r="W95" s="18">
        <v>0</v>
      </c>
      <c r="X95" s="18">
        <v>0.66</v>
      </c>
    </row>
    <row r="96" spans="1:24" ht="16">
      <c r="A96" s="14" t="s">
        <v>483</v>
      </c>
      <c r="B96" s="14" t="s">
        <v>484</v>
      </c>
      <c r="C96" s="14" t="s">
        <v>382</v>
      </c>
      <c r="D96" s="14" t="s">
        <v>20</v>
      </c>
      <c r="E96" s="14" t="s">
        <v>113</v>
      </c>
      <c r="F96" s="14" t="s">
        <v>348</v>
      </c>
      <c r="G96" s="14" t="s">
        <v>233</v>
      </c>
      <c r="H96" s="14" t="s">
        <v>382</v>
      </c>
      <c r="I96" s="14" t="s">
        <v>388</v>
      </c>
      <c r="J96" s="15">
        <v>63990</v>
      </c>
      <c r="K96" s="16">
        <f t="shared" si="2"/>
        <v>59803.738317757008</v>
      </c>
      <c r="L96" s="14"/>
      <c r="M96" s="14"/>
      <c r="N96" s="14"/>
      <c r="O96" s="14"/>
      <c r="P96" s="9" t="s">
        <v>391</v>
      </c>
      <c r="Q96" s="14"/>
      <c r="R96" s="9" t="s">
        <v>384</v>
      </c>
      <c r="S96" s="17" t="s">
        <v>385</v>
      </c>
      <c r="T96" s="11">
        <v>4548736141728</v>
      </c>
      <c r="U96" s="18">
        <v>8.2200000000000006</v>
      </c>
      <c r="V96" s="18">
        <v>14.9</v>
      </c>
      <c r="W96" s="18">
        <v>0</v>
      </c>
      <c r="X96" s="18">
        <v>0.79</v>
      </c>
    </row>
    <row r="97" spans="1:24" ht="16">
      <c r="A97" s="14" t="s">
        <v>483</v>
      </c>
      <c r="B97" s="14" t="s">
        <v>484</v>
      </c>
      <c r="C97" s="14" t="s">
        <v>382</v>
      </c>
      <c r="D97" s="14" t="s">
        <v>20</v>
      </c>
      <c r="E97" s="14" t="s">
        <v>114</v>
      </c>
      <c r="F97" s="14" t="s">
        <v>349</v>
      </c>
      <c r="G97" s="14" t="s">
        <v>234</v>
      </c>
      <c r="H97" s="14" t="s">
        <v>382</v>
      </c>
      <c r="I97" s="14" t="s">
        <v>388</v>
      </c>
      <c r="J97" s="15">
        <v>46990</v>
      </c>
      <c r="K97" s="16">
        <f t="shared" si="2"/>
        <v>43915.88785046729</v>
      </c>
      <c r="L97" s="14"/>
      <c r="M97" s="14"/>
      <c r="N97" s="14"/>
      <c r="O97" s="14"/>
      <c r="P97" s="9" t="s">
        <v>391</v>
      </c>
      <c r="Q97" s="14"/>
      <c r="R97" s="9" t="s">
        <v>384</v>
      </c>
      <c r="S97" s="17" t="s">
        <v>385</v>
      </c>
      <c r="T97" s="11">
        <v>4548736033061</v>
      </c>
      <c r="U97" s="18">
        <v>8.4</v>
      </c>
      <c r="V97" s="18">
        <v>14.3</v>
      </c>
      <c r="W97" s="18">
        <v>0</v>
      </c>
      <c r="X97" s="18">
        <v>0.85</v>
      </c>
    </row>
    <row r="98" spans="1:24" ht="16">
      <c r="A98" s="14" t="s">
        <v>483</v>
      </c>
      <c r="B98" s="14" t="s">
        <v>484</v>
      </c>
      <c r="C98" s="14" t="s">
        <v>382</v>
      </c>
      <c r="D98" s="14" t="s">
        <v>20</v>
      </c>
      <c r="E98" s="14" t="s">
        <v>115</v>
      </c>
      <c r="F98" s="14" t="s">
        <v>350</v>
      </c>
      <c r="G98" s="14" t="s">
        <v>235</v>
      </c>
      <c r="H98" s="14" t="s">
        <v>382</v>
      </c>
      <c r="I98" s="14" t="s">
        <v>388</v>
      </c>
      <c r="J98" s="15">
        <v>35990</v>
      </c>
      <c r="K98" s="16">
        <f t="shared" si="2"/>
        <v>33635.514018691589</v>
      </c>
      <c r="L98" s="14"/>
      <c r="M98" s="14"/>
      <c r="N98" s="14"/>
      <c r="O98" s="14"/>
      <c r="P98" s="9" t="s">
        <v>391</v>
      </c>
      <c r="Q98" s="14"/>
      <c r="R98" s="9" t="s">
        <v>384</v>
      </c>
      <c r="S98" s="17" t="s">
        <v>385</v>
      </c>
      <c r="T98" s="11">
        <v>4548736007970</v>
      </c>
      <c r="U98" s="18">
        <v>7.9</v>
      </c>
      <c r="V98" s="18">
        <v>13</v>
      </c>
      <c r="W98" s="18">
        <v>0</v>
      </c>
      <c r="X98" s="18">
        <v>0.6</v>
      </c>
    </row>
    <row r="99" spans="1:24" ht="16">
      <c r="A99" s="14" t="s">
        <v>483</v>
      </c>
      <c r="B99" s="14" t="s">
        <v>484</v>
      </c>
      <c r="C99" s="14" t="s">
        <v>382</v>
      </c>
      <c r="D99" s="14" t="s">
        <v>20</v>
      </c>
      <c r="E99" s="14" t="s">
        <v>116</v>
      </c>
      <c r="F99" s="14" t="s">
        <v>351</v>
      </c>
      <c r="G99" s="14" t="s">
        <v>236</v>
      </c>
      <c r="H99" s="14" t="s">
        <v>382</v>
      </c>
      <c r="I99" s="14" t="s">
        <v>388</v>
      </c>
      <c r="J99" s="15">
        <v>29490</v>
      </c>
      <c r="K99" s="16">
        <f t="shared" si="2"/>
        <v>27560.747663551399</v>
      </c>
      <c r="L99" s="14"/>
      <c r="M99" s="14"/>
      <c r="N99" s="14"/>
      <c r="O99" s="14"/>
      <c r="P99" s="9" t="s">
        <v>391</v>
      </c>
      <c r="Q99" s="14"/>
      <c r="R99" s="9" t="s">
        <v>384</v>
      </c>
      <c r="S99" s="17" t="s">
        <v>385</v>
      </c>
      <c r="T99" s="11">
        <v>4548736170094</v>
      </c>
      <c r="U99" s="18">
        <v>7.38</v>
      </c>
      <c r="V99" s="18">
        <v>7.5</v>
      </c>
      <c r="W99" s="18">
        <v>0</v>
      </c>
      <c r="X99" s="18">
        <v>0.3</v>
      </c>
    </row>
    <row r="100" spans="1:24" ht="16">
      <c r="A100" s="14" t="s">
        <v>483</v>
      </c>
      <c r="B100" s="14" t="s">
        <v>484</v>
      </c>
      <c r="C100" s="14" t="s">
        <v>382</v>
      </c>
      <c r="D100" s="14" t="s">
        <v>20</v>
      </c>
      <c r="E100" s="14" t="s">
        <v>117</v>
      </c>
      <c r="F100" s="14" t="s">
        <v>352</v>
      </c>
      <c r="G100" s="14" t="s">
        <v>237</v>
      </c>
      <c r="H100" s="14" t="s">
        <v>382</v>
      </c>
      <c r="I100" s="14" t="s">
        <v>388</v>
      </c>
      <c r="J100" s="15">
        <v>84990</v>
      </c>
      <c r="K100" s="16">
        <f t="shared" si="2"/>
        <v>79429.906542056066</v>
      </c>
      <c r="L100" s="14"/>
      <c r="M100" s="14"/>
      <c r="N100" s="14"/>
      <c r="O100" s="14"/>
      <c r="P100" s="9" t="s">
        <v>391</v>
      </c>
      <c r="Q100" s="14"/>
      <c r="R100" s="9" t="s">
        <v>384</v>
      </c>
      <c r="S100" s="17" t="s">
        <v>385</v>
      </c>
      <c r="T100" s="11">
        <v>4905524991536</v>
      </c>
      <c r="U100" s="18">
        <v>10.5</v>
      </c>
      <c r="V100" s="18">
        <v>16.25</v>
      </c>
      <c r="W100" s="18">
        <v>0</v>
      </c>
      <c r="X100" s="18">
        <v>1.21</v>
      </c>
    </row>
    <row r="101" spans="1:24" ht="16">
      <c r="A101" s="14" t="s">
        <v>483</v>
      </c>
      <c r="B101" s="14" t="s">
        <v>484</v>
      </c>
      <c r="C101" s="14" t="s">
        <v>382</v>
      </c>
      <c r="D101" s="14" t="s">
        <v>20</v>
      </c>
      <c r="E101" s="14" t="s">
        <v>118</v>
      </c>
      <c r="F101" s="14" t="s">
        <v>353</v>
      </c>
      <c r="G101" s="14" t="s">
        <v>238</v>
      </c>
      <c r="H101" s="14" t="s">
        <v>382</v>
      </c>
      <c r="I101" s="14" t="s">
        <v>388</v>
      </c>
      <c r="J101" s="15">
        <v>44990</v>
      </c>
      <c r="K101" s="16">
        <f t="shared" si="2"/>
        <v>42046.728971962613</v>
      </c>
      <c r="L101" s="14"/>
      <c r="M101" s="14"/>
      <c r="N101" s="14"/>
      <c r="O101" s="14"/>
      <c r="P101" s="9" t="s">
        <v>391</v>
      </c>
      <c r="Q101" s="14"/>
      <c r="R101" s="9" t="s">
        <v>384</v>
      </c>
      <c r="S101" s="17" t="s">
        <v>385</v>
      </c>
      <c r="T101" s="11">
        <v>4548736140257</v>
      </c>
      <c r="U101" s="18">
        <v>8.0500000000000007</v>
      </c>
      <c r="V101" s="18">
        <v>8.81</v>
      </c>
      <c r="W101" s="18">
        <v>0</v>
      </c>
      <c r="X101" s="18">
        <v>0.35</v>
      </c>
    </row>
    <row r="102" spans="1:24" ht="16">
      <c r="A102" s="14" t="s">
        <v>483</v>
      </c>
      <c r="B102" s="14" t="s">
        <v>484</v>
      </c>
      <c r="C102" s="14" t="s">
        <v>382</v>
      </c>
      <c r="D102" s="14" t="s">
        <v>20</v>
      </c>
      <c r="E102" s="14" t="s">
        <v>119</v>
      </c>
      <c r="F102" s="14" t="s">
        <v>354</v>
      </c>
      <c r="G102" s="14" t="s">
        <v>239</v>
      </c>
      <c r="H102" s="14" t="s">
        <v>382</v>
      </c>
      <c r="I102" s="14" t="s">
        <v>388</v>
      </c>
      <c r="J102" s="15">
        <v>19990</v>
      </c>
      <c r="K102" s="16">
        <f t="shared" si="2"/>
        <v>18682.242990654206</v>
      </c>
      <c r="L102" s="14"/>
      <c r="M102" s="14"/>
      <c r="N102" s="14"/>
      <c r="O102" s="14"/>
      <c r="P102" s="9" t="s">
        <v>391</v>
      </c>
      <c r="Q102" s="14"/>
      <c r="R102" s="9" t="s">
        <v>384</v>
      </c>
      <c r="S102" s="17" t="s">
        <v>385</v>
      </c>
      <c r="T102" s="11">
        <v>4548736130586</v>
      </c>
      <c r="U102" s="18">
        <v>4.5</v>
      </c>
      <c r="V102" s="18">
        <v>6.8</v>
      </c>
      <c r="W102" s="18">
        <v>0</v>
      </c>
      <c r="X102" s="18">
        <v>0.16</v>
      </c>
    </row>
    <row r="103" spans="1:24" ht="16">
      <c r="A103" s="14" t="s">
        <v>483</v>
      </c>
      <c r="B103" s="14" t="s">
        <v>484</v>
      </c>
      <c r="C103" s="14" t="s">
        <v>382</v>
      </c>
      <c r="D103" s="14" t="s">
        <v>20</v>
      </c>
      <c r="E103" s="14" t="s">
        <v>120</v>
      </c>
      <c r="F103" s="14" t="s">
        <v>355</v>
      </c>
      <c r="G103" s="14" t="s">
        <v>240</v>
      </c>
      <c r="H103" s="14" t="s">
        <v>382</v>
      </c>
      <c r="I103" s="14" t="s">
        <v>388</v>
      </c>
      <c r="J103" s="15">
        <v>19990</v>
      </c>
      <c r="K103" s="16">
        <f t="shared" si="2"/>
        <v>18682.242990654206</v>
      </c>
      <c r="L103" s="14"/>
      <c r="M103" s="14"/>
      <c r="N103" s="14"/>
      <c r="O103" s="14"/>
      <c r="P103" s="9" t="s">
        <v>391</v>
      </c>
      <c r="Q103" s="14"/>
      <c r="R103" s="9" t="s">
        <v>384</v>
      </c>
      <c r="S103" s="17" t="s">
        <v>385</v>
      </c>
      <c r="T103" s="11">
        <v>4548736130616</v>
      </c>
      <c r="U103" s="18">
        <v>4.5</v>
      </c>
      <c r="V103" s="18">
        <v>6.8</v>
      </c>
      <c r="W103" s="18">
        <v>0</v>
      </c>
      <c r="X103" s="18">
        <v>0.17</v>
      </c>
    </row>
    <row r="104" spans="1:24" ht="16">
      <c r="A104" s="14" t="s">
        <v>483</v>
      </c>
      <c r="B104" s="14" t="s">
        <v>484</v>
      </c>
      <c r="C104" s="14" t="s">
        <v>382</v>
      </c>
      <c r="D104" s="14" t="s">
        <v>20</v>
      </c>
      <c r="E104" s="14" t="s">
        <v>121</v>
      </c>
      <c r="F104" s="14" t="s">
        <v>356</v>
      </c>
      <c r="G104" s="14" t="s">
        <v>241</v>
      </c>
      <c r="H104" s="14" t="s">
        <v>382</v>
      </c>
      <c r="I104" s="14" t="s">
        <v>388</v>
      </c>
      <c r="J104" s="15">
        <v>19990</v>
      </c>
      <c r="K104" s="16">
        <f t="shared" si="2"/>
        <v>18682.242990654206</v>
      </c>
      <c r="L104" s="14"/>
      <c r="M104" s="14"/>
      <c r="N104" s="14"/>
      <c r="O104" s="14"/>
      <c r="P104" s="9" t="s">
        <v>391</v>
      </c>
      <c r="Q104" s="14"/>
      <c r="R104" s="9" t="s">
        <v>384</v>
      </c>
      <c r="S104" s="17" t="s">
        <v>385</v>
      </c>
      <c r="T104" s="11">
        <v>4548736130647</v>
      </c>
      <c r="U104" s="18">
        <v>4.5</v>
      </c>
      <c r="V104" s="18">
        <v>6.8</v>
      </c>
      <c r="W104" s="18">
        <v>0</v>
      </c>
      <c r="X104" s="18">
        <v>0.17</v>
      </c>
    </row>
    <row r="105" spans="1:24" ht="16">
      <c r="A105" s="14" t="s">
        <v>483</v>
      </c>
      <c r="B105" s="14" t="s">
        <v>484</v>
      </c>
      <c r="C105" s="14" t="s">
        <v>382</v>
      </c>
      <c r="D105" s="14" t="s">
        <v>20</v>
      </c>
      <c r="E105" s="14" t="s">
        <v>122</v>
      </c>
      <c r="F105" s="14" t="s">
        <v>357</v>
      </c>
      <c r="G105" s="14" t="s">
        <v>242</v>
      </c>
      <c r="H105" s="14" t="s">
        <v>382</v>
      </c>
      <c r="I105" s="14" t="s">
        <v>388</v>
      </c>
      <c r="J105" s="15">
        <v>42990</v>
      </c>
      <c r="K105" s="16">
        <f t="shared" si="2"/>
        <v>40177.570093457944</v>
      </c>
      <c r="L105" s="14"/>
      <c r="M105" s="14"/>
      <c r="N105" s="14"/>
      <c r="O105" s="14"/>
      <c r="P105" s="9" t="s">
        <v>391</v>
      </c>
      <c r="Q105" s="14"/>
      <c r="R105" s="9" t="s">
        <v>384</v>
      </c>
      <c r="S105" s="17" t="s">
        <v>385</v>
      </c>
      <c r="T105" s="11">
        <v>4548736134799</v>
      </c>
      <c r="U105" s="18">
        <v>7.8</v>
      </c>
      <c r="V105" s="18">
        <v>9.9</v>
      </c>
      <c r="W105" s="18">
        <v>0</v>
      </c>
      <c r="X105" s="18">
        <v>0.48</v>
      </c>
    </row>
    <row r="106" spans="1:24" ht="16">
      <c r="A106" s="14" t="s">
        <v>483</v>
      </c>
      <c r="B106" s="14" t="s">
        <v>484</v>
      </c>
      <c r="C106" s="14" t="s">
        <v>382</v>
      </c>
      <c r="D106" s="14" t="s">
        <v>20</v>
      </c>
      <c r="E106" s="14" t="s">
        <v>123</v>
      </c>
      <c r="F106" s="14" t="s">
        <v>358</v>
      </c>
      <c r="G106" s="14" t="s">
        <v>243</v>
      </c>
      <c r="H106" s="14" t="s">
        <v>382</v>
      </c>
      <c r="I106" s="14" t="s">
        <v>388</v>
      </c>
      <c r="J106" s="15">
        <v>42990</v>
      </c>
      <c r="K106" s="16">
        <f t="shared" si="2"/>
        <v>40177.570093457944</v>
      </c>
      <c r="L106" s="14"/>
      <c r="M106" s="14"/>
      <c r="N106" s="14"/>
      <c r="O106" s="14"/>
      <c r="P106" s="9" t="s">
        <v>391</v>
      </c>
      <c r="Q106" s="14"/>
      <c r="R106" s="9" t="s">
        <v>384</v>
      </c>
      <c r="S106" s="17" t="s">
        <v>385</v>
      </c>
      <c r="T106" s="11">
        <v>4548736141421</v>
      </c>
      <c r="U106" s="18">
        <v>7.48</v>
      </c>
      <c r="V106" s="18">
        <v>9.23</v>
      </c>
      <c r="W106" s="18">
        <v>0</v>
      </c>
      <c r="X106" s="18">
        <v>0.44</v>
      </c>
    </row>
    <row r="107" spans="1:24" ht="16">
      <c r="A107" s="14" t="s">
        <v>483</v>
      </c>
      <c r="B107" s="14" t="s">
        <v>484</v>
      </c>
      <c r="C107" s="14" t="s">
        <v>382</v>
      </c>
      <c r="D107" s="14" t="s">
        <v>20</v>
      </c>
      <c r="E107" s="14" t="s">
        <v>124</v>
      </c>
      <c r="F107" s="14" t="s">
        <v>359</v>
      </c>
      <c r="G107" s="14" t="s">
        <v>244</v>
      </c>
      <c r="H107" s="14" t="s">
        <v>382</v>
      </c>
      <c r="I107" s="14" t="s">
        <v>388</v>
      </c>
      <c r="J107" s="15">
        <v>46990</v>
      </c>
      <c r="K107" s="16">
        <f t="shared" si="2"/>
        <v>43915.88785046729</v>
      </c>
      <c r="L107" s="14"/>
      <c r="M107" s="14"/>
      <c r="N107" s="14"/>
      <c r="O107" s="14"/>
      <c r="P107" s="9" t="s">
        <v>391</v>
      </c>
      <c r="Q107" s="14"/>
      <c r="R107" s="9" t="s">
        <v>384</v>
      </c>
      <c r="S107" s="17" t="s">
        <v>385</v>
      </c>
      <c r="T107" s="11">
        <v>4548736156630</v>
      </c>
      <c r="U107" s="18">
        <v>7.48</v>
      </c>
      <c r="V107" s="18">
        <v>9.14</v>
      </c>
      <c r="W107" s="18">
        <v>0</v>
      </c>
      <c r="X107" s="18">
        <v>0.49</v>
      </c>
    </row>
    <row r="108" spans="1:24" ht="16">
      <c r="A108" s="14" t="s">
        <v>483</v>
      </c>
      <c r="B108" s="14" t="s">
        <v>484</v>
      </c>
      <c r="C108" s="14" t="s">
        <v>382</v>
      </c>
      <c r="D108" s="14" t="s">
        <v>20</v>
      </c>
      <c r="E108" s="14" t="s">
        <v>125</v>
      </c>
      <c r="F108" s="14" t="s">
        <v>360</v>
      </c>
      <c r="G108" s="14" t="s">
        <v>245</v>
      </c>
      <c r="H108" s="14" t="s">
        <v>382</v>
      </c>
      <c r="I108" s="14" t="s">
        <v>388</v>
      </c>
      <c r="J108" s="15">
        <v>94990</v>
      </c>
      <c r="K108" s="16">
        <f t="shared" si="2"/>
        <v>88775.700934579436</v>
      </c>
      <c r="L108" s="14"/>
      <c r="M108" s="14"/>
      <c r="N108" s="14"/>
      <c r="O108" s="14"/>
      <c r="P108" s="9" t="s">
        <v>391</v>
      </c>
      <c r="Q108" s="14"/>
      <c r="R108" s="9" t="s">
        <v>384</v>
      </c>
      <c r="S108" s="17" t="s">
        <v>385</v>
      </c>
      <c r="T108" s="11">
        <v>4548736169692</v>
      </c>
      <c r="U108" s="18">
        <v>11.98</v>
      </c>
      <c r="V108" s="18">
        <v>34.6</v>
      </c>
      <c r="W108" s="18">
        <v>0</v>
      </c>
      <c r="X108" s="18">
        <v>2.4700000000000002</v>
      </c>
    </row>
    <row r="109" spans="1:24" ht="16">
      <c r="A109" s="14" t="s">
        <v>483</v>
      </c>
      <c r="B109" s="14" t="s">
        <v>484</v>
      </c>
      <c r="C109" s="14" t="s">
        <v>382</v>
      </c>
      <c r="D109" s="14" t="s">
        <v>20</v>
      </c>
      <c r="E109" s="14" t="s">
        <v>126</v>
      </c>
      <c r="F109" s="14" t="s">
        <v>361</v>
      </c>
      <c r="G109" s="14" t="s">
        <v>246</v>
      </c>
      <c r="H109" s="14" t="s">
        <v>382</v>
      </c>
      <c r="I109" s="14" t="s">
        <v>388</v>
      </c>
      <c r="J109" s="15">
        <v>89990</v>
      </c>
      <c r="K109" s="16">
        <f t="shared" si="2"/>
        <v>84102.803738317758</v>
      </c>
      <c r="L109" s="14"/>
      <c r="M109" s="14"/>
      <c r="N109" s="14"/>
      <c r="O109" s="14"/>
      <c r="P109" s="9" t="s">
        <v>391</v>
      </c>
      <c r="Q109" s="14"/>
      <c r="R109" s="9" t="s">
        <v>384</v>
      </c>
      <c r="S109" s="17" t="s">
        <v>385</v>
      </c>
      <c r="T109" s="11">
        <v>4548736058422</v>
      </c>
      <c r="U109" s="18">
        <v>9.39</v>
      </c>
      <c r="V109" s="18">
        <v>20.5</v>
      </c>
      <c r="W109" s="18">
        <v>0</v>
      </c>
      <c r="X109" s="18">
        <v>1.39</v>
      </c>
    </row>
    <row r="110" spans="1:24" ht="16">
      <c r="A110" s="14" t="s">
        <v>483</v>
      </c>
      <c r="B110" s="14" t="s">
        <v>484</v>
      </c>
      <c r="C110" s="14" t="s">
        <v>382</v>
      </c>
      <c r="D110" s="14" t="s">
        <v>20</v>
      </c>
      <c r="E110" s="14" t="s">
        <v>127</v>
      </c>
      <c r="F110" s="14" t="s">
        <v>362</v>
      </c>
      <c r="G110" s="14" t="s">
        <v>247</v>
      </c>
      <c r="H110" s="14" t="s">
        <v>382</v>
      </c>
      <c r="I110" s="14" t="s">
        <v>388</v>
      </c>
      <c r="J110" s="15">
        <v>58990</v>
      </c>
      <c r="K110" s="16">
        <f t="shared" si="2"/>
        <v>55130.841121495323</v>
      </c>
      <c r="L110" s="14"/>
      <c r="M110" s="14"/>
      <c r="N110" s="14"/>
      <c r="O110" s="14"/>
      <c r="P110" s="9" t="s">
        <v>391</v>
      </c>
      <c r="Q110" s="14"/>
      <c r="R110" s="9" t="s">
        <v>384</v>
      </c>
      <c r="S110" s="17" t="s">
        <v>385</v>
      </c>
      <c r="T110" s="11">
        <v>4548736054837</v>
      </c>
      <c r="U110" s="18">
        <v>8.52</v>
      </c>
      <c r="V110" s="18">
        <v>11.81</v>
      </c>
      <c r="W110" s="18">
        <v>0</v>
      </c>
      <c r="X110" s="18">
        <v>0.7</v>
      </c>
    </row>
    <row r="111" spans="1:24" ht="16">
      <c r="A111" s="14" t="s">
        <v>483</v>
      </c>
      <c r="B111" s="14" t="s">
        <v>484</v>
      </c>
      <c r="C111" s="14" t="s">
        <v>382</v>
      </c>
      <c r="D111" s="14" t="s">
        <v>20</v>
      </c>
      <c r="E111" s="33" t="s">
        <v>737</v>
      </c>
      <c r="F111" s="33" t="s">
        <v>738</v>
      </c>
      <c r="G111" s="33" t="s">
        <v>736</v>
      </c>
      <c r="H111" s="14" t="s">
        <v>382</v>
      </c>
      <c r="I111" s="14" t="s">
        <v>388</v>
      </c>
      <c r="J111" s="15">
        <v>44990</v>
      </c>
      <c r="K111" s="16">
        <f t="shared" ref="K111" si="3">J111/1.07</f>
        <v>42046.728971962613</v>
      </c>
      <c r="L111" s="14"/>
      <c r="M111" s="14"/>
      <c r="N111" s="14"/>
      <c r="O111" s="14"/>
      <c r="P111" s="9" t="s">
        <v>391</v>
      </c>
      <c r="Q111" s="14"/>
      <c r="R111" s="9" t="s">
        <v>384</v>
      </c>
      <c r="S111" s="17" t="s">
        <v>385</v>
      </c>
      <c r="T111" s="11">
        <v>4548736054837</v>
      </c>
      <c r="U111" s="18">
        <v>8.52</v>
      </c>
      <c r="V111" s="18">
        <v>11.81</v>
      </c>
      <c r="W111" s="18">
        <v>0</v>
      </c>
      <c r="X111" s="18">
        <v>0.7</v>
      </c>
    </row>
    <row r="112" spans="1:24" ht="16">
      <c r="A112" s="14" t="s">
        <v>483</v>
      </c>
      <c r="B112" s="14" t="s">
        <v>484</v>
      </c>
      <c r="C112" s="14" t="s">
        <v>382</v>
      </c>
      <c r="D112" s="14" t="s">
        <v>20</v>
      </c>
      <c r="E112" s="14" t="s">
        <v>128</v>
      </c>
      <c r="F112" s="14" t="s">
        <v>363</v>
      </c>
      <c r="G112" s="14" t="s">
        <v>248</v>
      </c>
      <c r="H112" s="14" t="s">
        <v>382</v>
      </c>
      <c r="I112" s="14" t="s">
        <v>388</v>
      </c>
      <c r="J112" s="15">
        <v>94990</v>
      </c>
      <c r="K112" s="16">
        <f t="shared" si="2"/>
        <v>88775.700934579436</v>
      </c>
      <c r="L112" s="14"/>
      <c r="M112" s="14"/>
      <c r="N112" s="14"/>
      <c r="O112" s="14"/>
      <c r="P112" s="9" t="s">
        <v>391</v>
      </c>
      <c r="Q112" s="14"/>
      <c r="R112" s="9" t="s">
        <v>384</v>
      </c>
      <c r="S112" s="17" t="s">
        <v>385</v>
      </c>
      <c r="T112" s="11">
        <v>4548736099784</v>
      </c>
      <c r="U112" s="18">
        <v>9.76</v>
      </c>
      <c r="V112" s="18">
        <v>13.7</v>
      </c>
      <c r="W112" s="18">
        <v>0</v>
      </c>
      <c r="X112" s="18">
        <v>0.84</v>
      </c>
    </row>
    <row r="113" spans="1:24" ht="16">
      <c r="A113" s="14" t="s">
        <v>483</v>
      </c>
      <c r="B113" s="14" t="s">
        <v>484</v>
      </c>
      <c r="C113" s="14" t="s">
        <v>382</v>
      </c>
      <c r="D113" s="14" t="s">
        <v>20</v>
      </c>
      <c r="E113" s="14" t="s">
        <v>129</v>
      </c>
      <c r="F113" s="14" t="s">
        <v>364</v>
      </c>
      <c r="G113" s="14" t="s">
        <v>249</v>
      </c>
      <c r="H113" s="14" t="s">
        <v>382</v>
      </c>
      <c r="I113" s="14" t="s">
        <v>388</v>
      </c>
      <c r="J113" s="15">
        <v>63990</v>
      </c>
      <c r="K113" s="16">
        <f t="shared" si="2"/>
        <v>59803.738317757008</v>
      </c>
      <c r="L113" s="14"/>
      <c r="M113" s="14"/>
      <c r="N113" s="14"/>
      <c r="O113" s="14"/>
      <c r="P113" s="9" t="s">
        <v>391</v>
      </c>
      <c r="Q113" s="14"/>
      <c r="R113" s="9" t="s">
        <v>384</v>
      </c>
      <c r="S113" s="17" t="s">
        <v>385</v>
      </c>
      <c r="T113" s="11">
        <v>4548736091924</v>
      </c>
      <c r="U113" s="18">
        <v>8.9499999999999993</v>
      </c>
      <c r="V113" s="18">
        <v>12.7</v>
      </c>
      <c r="W113" s="18">
        <v>0</v>
      </c>
      <c r="X113" s="18">
        <v>0.95</v>
      </c>
    </row>
    <row r="114" spans="1:24" ht="16">
      <c r="A114" s="14" t="s">
        <v>483</v>
      </c>
      <c r="B114" s="14" t="s">
        <v>484</v>
      </c>
      <c r="C114" s="14" t="s">
        <v>382</v>
      </c>
      <c r="D114" s="14" t="s">
        <v>20</v>
      </c>
      <c r="E114" s="14" t="s">
        <v>130</v>
      </c>
      <c r="F114" s="14" t="s">
        <v>365</v>
      </c>
      <c r="G114" s="14" t="s">
        <v>250</v>
      </c>
      <c r="H114" s="14" t="s">
        <v>382</v>
      </c>
      <c r="I114" s="14" t="s">
        <v>388</v>
      </c>
      <c r="J114" s="15">
        <v>49990</v>
      </c>
      <c r="K114" s="16">
        <f t="shared" si="2"/>
        <v>46719.626168224298</v>
      </c>
      <c r="L114" s="14"/>
      <c r="M114" s="14"/>
      <c r="N114" s="14"/>
      <c r="O114" s="14"/>
      <c r="P114" s="9" t="s">
        <v>391</v>
      </c>
      <c r="Q114" s="14"/>
      <c r="R114" s="9" t="s">
        <v>384</v>
      </c>
      <c r="S114" s="17" t="s">
        <v>385</v>
      </c>
      <c r="T114" s="11">
        <v>4548736131170</v>
      </c>
      <c r="U114" s="18">
        <v>8.3000000000000007</v>
      </c>
      <c r="V114" s="18">
        <v>9.98</v>
      </c>
      <c r="W114" s="18">
        <v>0</v>
      </c>
      <c r="X114" s="18">
        <v>0.46</v>
      </c>
    </row>
    <row r="115" spans="1:24" ht="16">
      <c r="A115" s="14" t="s">
        <v>483</v>
      </c>
      <c r="B115" s="14" t="s">
        <v>484</v>
      </c>
      <c r="C115" s="14" t="s">
        <v>382</v>
      </c>
      <c r="D115" s="14" t="s">
        <v>20</v>
      </c>
      <c r="E115" s="14" t="s">
        <v>131</v>
      </c>
      <c r="F115" s="14" t="s">
        <v>366</v>
      </c>
      <c r="G115" s="14" t="s">
        <v>251</v>
      </c>
      <c r="H115" s="14" t="s">
        <v>382</v>
      </c>
      <c r="I115" s="14" t="s">
        <v>388</v>
      </c>
      <c r="J115" s="15">
        <v>83990</v>
      </c>
      <c r="K115" s="16">
        <f t="shared" si="2"/>
        <v>78495.327102803727</v>
      </c>
      <c r="L115" s="14"/>
      <c r="M115" s="14"/>
      <c r="N115" s="14"/>
      <c r="O115" s="14"/>
      <c r="P115" s="9" t="s">
        <v>391</v>
      </c>
      <c r="Q115" s="14"/>
      <c r="R115" s="9" t="s">
        <v>384</v>
      </c>
      <c r="S115" s="17" t="s">
        <v>385</v>
      </c>
      <c r="T115" s="11">
        <v>4548736156692</v>
      </c>
      <c r="U115" s="18">
        <v>8.7799999999999994</v>
      </c>
      <c r="V115" s="18">
        <v>11.15</v>
      </c>
      <c r="W115" s="18">
        <v>0</v>
      </c>
      <c r="X115" s="18">
        <v>0.54</v>
      </c>
    </row>
    <row r="116" spans="1:24" ht="16">
      <c r="A116" s="14" t="s">
        <v>483</v>
      </c>
      <c r="B116" s="14" t="s">
        <v>484</v>
      </c>
      <c r="C116" s="14" t="s">
        <v>382</v>
      </c>
      <c r="D116" s="14" t="s">
        <v>20</v>
      </c>
      <c r="E116" s="14" t="s">
        <v>132</v>
      </c>
      <c r="F116" s="14" t="s">
        <v>367</v>
      </c>
      <c r="G116" s="14" t="s">
        <v>252</v>
      </c>
      <c r="H116" s="14" t="s">
        <v>382</v>
      </c>
      <c r="I116" s="14" t="s">
        <v>388</v>
      </c>
      <c r="J116" s="15">
        <v>72990</v>
      </c>
      <c r="K116" s="16">
        <f t="shared" si="2"/>
        <v>68214.953271028033</v>
      </c>
      <c r="L116" s="14"/>
      <c r="M116" s="14"/>
      <c r="N116" s="14"/>
      <c r="O116" s="14"/>
      <c r="P116" s="9" t="s">
        <v>391</v>
      </c>
      <c r="Q116" s="14"/>
      <c r="R116" s="9" t="s">
        <v>384</v>
      </c>
      <c r="S116" s="17" t="s">
        <v>385</v>
      </c>
      <c r="T116" s="11">
        <v>4548736134102</v>
      </c>
      <c r="U116" s="18">
        <v>8.7799999999999994</v>
      </c>
      <c r="V116" s="18">
        <v>11.99</v>
      </c>
      <c r="W116" s="18">
        <v>0</v>
      </c>
      <c r="X116" s="18">
        <v>0.69</v>
      </c>
    </row>
    <row r="117" spans="1:24" ht="16">
      <c r="A117" s="14" t="s">
        <v>483</v>
      </c>
      <c r="B117" s="14" t="s">
        <v>484</v>
      </c>
      <c r="C117" s="14" t="s">
        <v>382</v>
      </c>
      <c r="D117" s="14" t="s">
        <v>20</v>
      </c>
      <c r="E117" s="14" t="s">
        <v>133</v>
      </c>
      <c r="F117" s="14" t="s">
        <v>368</v>
      </c>
      <c r="G117" s="14" t="s">
        <v>253</v>
      </c>
      <c r="H117" s="14" t="s">
        <v>382</v>
      </c>
      <c r="I117" s="14" t="s">
        <v>388</v>
      </c>
      <c r="J117" s="15">
        <v>229990</v>
      </c>
      <c r="K117" s="16">
        <f t="shared" si="2"/>
        <v>214943.92523364484</v>
      </c>
      <c r="L117" s="14"/>
      <c r="M117" s="14"/>
      <c r="N117" s="14"/>
      <c r="O117" s="14"/>
      <c r="P117" s="9" t="s">
        <v>391</v>
      </c>
      <c r="Q117" s="14"/>
      <c r="R117" s="9" t="s">
        <v>384</v>
      </c>
      <c r="S117" s="17" t="s">
        <v>385</v>
      </c>
      <c r="T117" s="11">
        <v>4548736156654</v>
      </c>
      <c r="U117" s="18">
        <v>12.4</v>
      </c>
      <c r="V117" s="18">
        <v>26.5</v>
      </c>
      <c r="W117" s="18">
        <v>0</v>
      </c>
      <c r="X117" s="18">
        <v>1.47</v>
      </c>
    </row>
    <row r="118" spans="1:24" ht="16">
      <c r="A118" s="14" t="s">
        <v>483</v>
      </c>
      <c r="B118" s="14" t="s">
        <v>484</v>
      </c>
      <c r="C118" s="14" t="s">
        <v>382</v>
      </c>
      <c r="D118" s="14" t="s">
        <v>20</v>
      </c>
      <c r="E118" s="14" t="s">
        <v>134</v>
      </c>
      <c r="F118" s="14" t="s">
        <v>369</v>
      </c>
      <c r="G118" s="14" t="s">
        <v>254</v>
      </c>
      <c r="H118" s="14" t="s">
        <v>382</v>
      </c>
      <c r="I118" s="14" t="s">
        <v>388</v>
      </c>
      <c r="J118" s="15">
        <v>429990</v>
      </c>
      <c r="K118" s="16">
        <f t="shared" si="2"/>
        <v>401859.81308411213</v>
      </c>
      <c r="L118" s="14"/>
      <c r="M118" s="14"/>
      <c r="N118" s="14"/>
      <c r="O118" s="14"/>
      <c r="P118" s="9" t="s">
        <v>391</v>
      </c>
      <c r="Q118" s="14"/>
      <c r="R118" s="9" t="s">
        <v>384</v>
      </c>
      <c r="S118" s="17" t="s">
        <v>385</v>
      </c>
      <c r="T118" s="11">
        <v>4548736084353</v>
      </c>
      <c r="U118" s="18">
        <v>15.81</v>
      </c>
      <c r="V118" s="18">
        <v>35.9</v>
      </c>
      <c r="W118" s="18">
        <v>0</v>
      </c>
      <c r="X118" s="18">
        <v>1.45</v>
      </c>
    </row>
    <row r="119" spans="1:24" ht="16">
      <c r="A119" s="14" t="s">
        <v>483</v>
      </c>
      <c r="B119" s="14" t="s">
        <v>484</v>
      </c>
      <c r="C119" s="14" t="s">
        <v>382</v>
      </c>
      <c r="D119" s="14" t="s">
        <v>20</v>
      </c>
      <c r="E119" s="14" t="s">
        <v>135</v>
      </c>
      <c r="F119" s="14" t="s">
        <v>370</v>
      </c>
      <c r="G119" s="14" t="s">
        <v>255</v>
      </c>
      <c r="H119" s="14" t="s">
        <v>382</v>
      </c>
      <c r="I119" s="14" t="s">
        <v>388</v>
      </c>
      <c r="J119" s="15">
        <v>90990</v>
      </c>
      <c r="K119" s="16">
        <f t="shared" si="2"/>
        <v>85037.383177570082</v>
      </c>
      <c r="L119" s="14"/>
      <c r="M119" s="14"/>
      <c r="N119" s="14"/>
      <c r="O119" s="14"/>
      <c r="P119" s="9" t="s">
        <v>391</v>
      </c>
      <c r="Q119" s="14"/>
      <c r="R119" s="9" t="s">
        <v>384</v>
      </c>
      <c r="S119" s="17" t="s">
        <v>385</v>
      </c>
      <c r="T119" s="11">
        <v>4548736134096</v>
      </c>
      <c r="U119" s="18">
        <v>8.8000000000000007</v>
      </c>
      <c r="V119" s="18">
        <v>20</v>
      </c>
      <c r="W119" s="18">
        <v>0</v>
      </c>
      <c r="X119" s="18">
        <v>1.04</v>
      </c>
    </row>
    <row r="120" spans="1:24" ht="16">
      <c r="A120" s="14" t="s">
        <v>483</v>
      </c>
      <c r="B120" s="14" t="s">
        <v>484</v>
      </c>
      <c r="C120" s="14" t="s">
        <v>382</v>
      </c>
      <c r="D120" s="14" t="s">
        <v>20</v>
      </c>
      <c r="E120" s="14" t="s">
        <v>136</v>
      </c>
      <c r="F120" s="14" t="s">
        <v>371</v>
      </c>
      <c r="G120" s="14" t="s">
        <v>256</v>
      </c>
      <c r="H120" s="14" t="s">
        <v>382</v>
      </c>
      <c r="I120" s="14" t="s">
        <v>388</v>
      </c>
      <c r="J120" s="15">
        <v>49990</v>
      </c>
      <c r="K120" s="16">
        <f t="shared" si="2"/>
        <v>46719.626168224298</v>
      </c>
      <c r="L120" s="14"/>
      <c r="M120" s="14"/>
      <c r="N120" s="14"/>
      <c r="O120" s="14"/>
      <c r="P120" s="9" t="s">
        <v>391</v>
      </c>
      <c r="Q120" s="14"/>
      <c r="R120" s="9" t="s">
        <v>384</v>
      </c>
      <c r="S120" s="17" t="s">
        <v>385</v>
      </c>
      <c r="T120" s="11">
        <v>4548736083981</v>
      </c>
      <c r="U120" s="18">
        <v>7.54</v>
      </c>
      <c r="V120" s="18">
        <v>9.24</v>
      </c>
      <c r="W120" s="18">
        <v>0</v>
      </c>
      <c r="X120" s="18">
        <v>0.44</v>
      </c>
    </row>
    <row r="121" spans="1:24" ht="16">
      <c r="A121" s="14" t="s">
        <v>483</v>
      </c>
      <c r="B121" s="14" t="s">
        <v>484</v>
      </c>
      <c r="C121" s="14" t="s">
        <v>382</v>
      </c>
      <c r="D121" s="14" t="s">
        <v>20</v>
      </c>
      <c r="E121" s="14" t="s">
        <v>137</v>
      </c>
      <c r="F121" s="14" t="s">
        <v>372</v>
      </c>
      <c r="G121" s="14" t="s">
        <v>257</v>
      </c>
      <c r="H121" s="14" t="s">
        <v>382</v>
      </c>
      <c r="I121" s="14" t="s">
        <v>388</v>
      </c>
      <c r="J121" s="15">
        <v>49990</v>
      </c>
      <c r="K121" s="16">
        <f t="shared" si="2"/>
        <v>46719.626168224298</v>
      </c>
      <c r="L121" s="14"/>
      <c r="M121" s="14"/>
      <c r="N121" s="14"/>
      <c r="O121" s="14"/>
      <c r="P121" s="9" t="s">
        <v>391</v>
      </c>
      <c r="Q121" s="14"/>
      <c r="R121" s="9" t="s">
        <v>384</v>
      </c>
      <c r="S121" s="17" t="s">
        <v>385</v>
      </c>
      <c r="T121" s="11">
        <v>4548736123144</v>
      </c>
      <c r="U121" s="18">
        <v>7.6</v>
      </c>
      <c r="V121" s="18">
        <v>9.6</v>
      </c>
      <c r="W121" s="18">
        <v>0</v>
      </c>
      <c r="X121" s="18">
        <v>0.52</v>
      </c>
    </row>
    <row r="122" spans="1:24" ht="16">
      <c r="A122" s="14" t="s">
        <v>483</v>
      </c>
      <c r="B122" s="14" t="s">
        <v>484</v>
      </c>
      <c r="C122" s="14" t="s">
        <v>382</v>
      </c>
      <c r="D122" s="14" t="s">
        <v>20</v>
      </c>
      <c r="E122" s="14" t="s">
        <v>138</v>
      </c>
      <c r="F122" s="14" t="s">
        <v>373</v>
      </c>
      <c r="G122" s="14" t="s">
        <v>258</v>
      </c>
      <c r="H122" s="14" t="s">
        <v>382</v>
      </c>
      <c r="I122" s="14" t="s">
        <v>388</v>
      </c>
      <c r="J122" s="15">
        <v>68990</v>
      </c>
      <c r="K122" s="16">
        <f t="shared" si="2"/>
        <v>64476.635514018686</v>
      </c>
      <c r="L122" s="14"/>
      <c r="M122" s="14"/>
      <c r="N122" s="14"/>
      <c r="O122" s="14"/>
      <c r="P122" s="9" t="s">
        <v>391</v>
      </c>
      <c r="Q122" s="14"/>
      <c r="R122" s="9" t="s">
        <v>384</v>
      </c>
      <c r="S122" s="17" t="s">
        <v>385</v>
      </c>
      <c r="T122" s="11">
        <v>4548736132009</v>
      </c>
      <c r="U122" s="18">
        <v>8.6999999999999993</v>
      </c>
      <c r="V122" s="18">
        <v>10.8</v>
      </c>
      <c r="W122" s="18">
        <v>0</v>
      </c>
      <c r="X122" s="18">
        <v>0.77</v>
      </c>
    </row>
    <row r="123" spans="1:24" ht="16">
      <c r="A123" s="14" t="s">
        <v>483</v>
      </c>
      <c r="B123" s="14" t="s">
        <v>484</v>
      </c>
      <c r="C123" s="14" t="s">
        <v>382</v>
      </c>
      <c r="D123" s="14" t="s">
        <v>20</v>
      </c>
      <c r="E123" s="14" t="s">
        <v>139</v>
      </c>
      <c r="F123" s="14" t="s">
        <v>374</v>
      </c>
      <c r="G123" s="14" t="s">
        <v>259</v>
      </c>
      <c r="H123" s="14" t="s">
        <v>382</v>
      </c>
      <c r="I123" s="14" t="s">
        <v>388</v>
      </c>
      <c r="J123" s="15">
        <v>52990</v>
      </c>
      <c r="K123" s="16">
        <f t="shared" si="2"/>
        <v>49523.364485981307</v>
      </c>
      <c r="L123" s="14"/>
      <c r="M123" s="14"/>
      <c r="N123" s="14"/>
      <c r="O123" s="14"/>
      <c r="P123" s="9" t="s">
        <v>391</v>
      </c>
      <c r="Q123" s="14"/>
      <c r="R123" s="9" t="s">
        <v>384</v>
      </c>
      <c r="S123" s="17" t="s">
        <v>385</v>
      </c>
      <c r="T123" s="11">
        <v>4548736135116</v>
      </c>
      <c r="U123" s="18">
        <v>8.06</v>
      </c>
      <c r="V123" s="18">
        <v>9.6</v>
      </c>
      <c r="W123" s="18">
        <v>0</v>
      </c>
      <c r="X123" s="18">
        <v>0.51</v>
      </c>
    </row>
    <row r="124" spans="1:24" ht="16">
      <c r="A124" s="14" t="s">
        <v>483</v>
      </c>
      <c r="B124" s="14" t="s">
        <v>484</v>
      </c>
      <c r="C124" s="14" t="s">
        <v>382</v>
      </c>
      <c r="D124" s="14" t="s">
        <v>20</v>
      </c>
      <c r="E124" s="14" t="s">
        <v>140</v>
      </c>
      <c r="F124" s="14" t="s">
        <v>375</v>
      </c>
      <c r="G124" s="14" t="s">
        <v>260</v>
      </c>
      <c r="H124" s="14" t="s">
        <v>382</v>
      </c>
      <c r="I124" s="14" t="s">
        <v>388</v>
      </c>
      <c r="J124" s="15">
        <v>69990</v>
      </c>
      <c r="K124" s="16">
        <f t="shared" si="2"/>
        <v>65411.214953271025</v>
      </c>
      <c r="L124" s="14"/>
      <c r="M124" s="14"/>
      <c r="N124" s="14"/>
      <c r="O124" s="14"/>
      <c r="P124" s="9" t="s">
        <v>391</v>
      </c>
      <c r="Q124" s="14"/>
      <c r="R124" s="9" t="s">
        <v>384</v>
      </c>
      <c r="S124" s="17" t="s">
        <v>385</v>
      </c>
      <c r="T124" s="11">
        <v>4548736156777</v>
      </c>
      <c r="U124" s="18">
        <v>8.4700000000000006</v>
      </c>
      <c r="V124" s="18">
        <v>10.73</v>
      </c>
      <c r="W124" s="18">
        <v>0</v>
      </c>
      <c r="X124" s="18">
        <v>0.64</v>
      </c>
    </row>
    <row r="125" spans="1:24" ht="16">
      <c r="A125" s="14" t="s">
        <v>483</v>
      </c>
      <c r="B125" s="14" t="s">
        <v>484</v>
      </c>
      <c r="C125" s="14" t="s">
        <v>382</v>
      </c>
      <c r="D125" s="14" t="s">
        <v>20</v>
      </c>
      <c r="E125" s="14" t="s">
        <v>141</v>
      </c>
      <c r="F125" s="14" t="s">
        <v>376</v>
      </c>
      <c r="G125" s="14" t="s">
        <v>261</v>
      </c>
      <c r="H125" s="14" t="s">
        <v>382</v>
      </c>
      <c r="I125" s="14" t="s">
        <v>388</v>
      </c>
      <c r="J125" s="15">
        <v>102990</v>
      </c>
      <c r="K125" s="16">
        <f t="shared" si="2"/>
        <v>96252.336448598129</v>
      </c>
      <c r="L125" s="14"/>
      <c r="M125" s="14"/>
      <c r="N125" s="14"/>
      <c r="O125" s="14"/>
      <c r="P125" s="9" t="s">
        <v>391</v>
      </c>
      <c r="Q125" s="14"/>
      <c r="R125" s="9" t="s">
        <v>384</v>
      </c>
      <c r="S125" s="17" t="s">
        <v>385</v>
      </c>
      <c r="T125" s="11">
        <v>4548736165823</v>
      </c>
      <c r="U125" s="18">
        <v>9.2899999999999991</v>
      </c>
      <c r="V125" s="18">
        <v>13.98</v>
      </c>
      <c r="W125" s="18">
        <v>0</v>
      </c>
      <c r="X125" s="18">
        <v>0.91</v>
      </c>
    </row>
    <row r="126" spans="1:24" ht="16">
      <c r="A126" s="14" t="s">
        <v>483</v>
      </c>
      <c r="B126" s="14" t="s">
        <v>484</v>
      </c>
      <c r="C126" s="14" t="s">
        <v>382</v>
      </c>
      <c r="D126" s="14" t="s">
        <v>20</v>
      </c>
      <c r="E126" s="14" t="s">
        <v>142</v>
      </c>
      <c r="F126" s="14" t="s">
        <v>377</v>
      </c>
      <c r="G126" s="14" t="s">
        <v>262</v>
      </c>
      <c r="H126" s="14" t="s">
        <v>382</v>
      </c>
      <c r="I126" s="14" t="s">
        <v>388</v>
      </c>
      <c r="J126" s="15">
        <v>32990</v>
      </c>
      <c r="K126" s="16">
        <f t="shared" si="2"/>
        <v>30831.775700934577</v>
      </c>
      <c r="L126" s="14"/>
      <c r="M126" s="14"/>
      <c r="N126" s="14"/>
      <c r="O126" s="14"/>
      <c r="P126" s="9" t="s">
        <v>391</v>
      </c>
      <c r="Q126" s="14"/>
      <c r="R126" s="9" t="s">
        <v>384</v>
      </c>
      <c r="S126" s="17" t="s">
        <v>385</v>
      </c>
      <c r="T126" s="11">
        <v>4905524934762</v>
      </c>
      <c r="U126" s="18">
        <v>6.44</v>
      </c>
      <c r="V126" s="18">
        <v>7.05</v>
      </c>
      <c r="W126" s="18">
        <v>0</v>
      </c>
      <c r="X126" s="18">
        <v>0.28000000000000003</v>
      </c>
    </row>
    <row r="127" spans="1:24" ht="16">
      <c r="A127" s="14" t="s">
        <v>646</v>
      </c>
      <c r="B127" s="14" t="s">
        <v>647</v>
      </c>
      <c r="C127" s="14" t="s">
        <v>648</v>
      </c>
      <c r="D127" s="14" t="s">
        <v>20</v>
      </c>
      <c r="E127" s="14" t="s">
        <v>501</v>
      </c>
      <c r="F127" s="14" t="s">
        <v>502</v>
      </c>
      <c r="G127" s="14" t="s">
        <v>503</v>
      </c>
      <c r="H127" s="14" t="s">
        <v>659</v>
      </c>
      <c r="I127" s="14" t="s">
        <v>388</v>
      </c>
      <c r="J127" s="15">
        <v>15990</v>
      </c>
      <c r="K127" s="16">
        <f t="shared" si="2"/>
        <v>14943.925233644859</v>
      </c>
      <c r="L127" s="14"/>
      <c r="M127" s="14"/>
      <c r="N127" s="14"/>
      <c r="O127" s="14"/>
      <c r="P127" s="9" t="s">
        <v>391</v>
      </c>
      <c r="Q127" s="14"/>
      <c r="R127" s="9" t="s">
        <v>384</v>
      </c>
      <c r="S127" s="17" t="s">
        <v>385</v>
      </c>
      <c r="T127" s="11" t="s">
        <v>686</v>
      </c>
      <c r="U127" s="18">
        <v>7.83</v>
      </c>
      <c r="V127" s="18">
        <v>20</v>
      </c>
      <c r="W127" s="18">
        <v>25.69</v>
      </c>
      <c r="X127" s="18">
        <v>0.25</v>
      </c>
    </row>
    <row r="128" spans="1:24" ht="16">
      <c r="A128" s="14" t="s">
        <v>646</v>
      </c>
      <c r="B128" s="14" t="s">
        <v>647</v>
      </c>
      <c r="C128" s="14" t="s">
        <v>648</v>
      </c>
      <c r="D128" s="14" t="s">
        <v>20</v>
      </c>
      <c r="E128" s="14" t="s">
        <v>504</v>
      </c>
      <c r="F128" s="14" t="s">
        <v>505</v>
      </c>
      <c r="G128" s="14" t="s">
        <v>506</v>
      </c>
      <c r="H128" s="14" t="s">
        <v>659</v>
      </c>
      <c r="I128" s="14" t="s">
        <v>651</v>
      </c>
      <c r="J128" s="15">
        <v>15990</v>
      </c>
      <c r="K128" s="16">
        <f t="shared" ref="K128:K177" si="4">J128/1.07</f>
        <v>14943.925233644859</v>
      </c>
      <c r="L128" s="14"/>
      <c r="M128" s="14"/>
      <c r="N128" s="14"/>
      <c r="O128" s="14"/>
      <c r="P128" s="9" t="s">
        <v>391</v>
      </c>
      <c r="Q128" s="14"/>
      <c r="R128" s="9" t="s">
        <v>384</v>
      </c>
      <c r="S128" s="17" t="s">
        <v>385</v>
      </c>
      <c r="T128" s="11" t="s">
        <v>687</v>
      </c>
      <c r="U128" s="18">
        <v>7.83</v>
      </c>
      <c r="V128" s="18">
        <v>20</v>
      </c>
      <c r="W128" s="18">
        <v>25.69</v>
      </c>
      <c r="X128" s="18">
        <v>0.25</v>
      </c>
    </row>
    <row r="129" spans="1:24" ht="16">
      <c r="A129" s="14" t="s">
        <v>646</v>
      </c>
      <c r="B129" s="14" t="s">
        <v>647</v>
      </c>
      <c r="C129" s="14" t="s">
        <v>648</v>
      </c>
      <c r="D129" s="14" t="s">
        <v>20</v>
      </c>
      <c r="E129" s="14" t="s">
        <v>507</v>
      </c>
      <c r="F129" s="14" t="s">
        <v>508</v>
      </c>
      <c r="G129" s="14" t="s">
        <v>509</v>
      </c>
      <c r="H129" s="14" t="s">
        <v>659</v>
      </c>
      <c r="I129" s="14" t="s">
        <v>389</v>
      </c>
      <c r="J129" s="15">
        <v>15990</v>
      </c>
      <c r="K129" s="16">
        <f t="shared" si="4"/>
        <v>14943.925233644859</v>
      </c>
      <c r="L129" s="14"/>
      <c r="M129" s="14"/>
      <c r="N129" s="14"/>
      <c r="O129" s="14"/>
      <c r="P129" s="9" t="s">
        <v>391</v>
      </c>
      <c r="Q129" s="14"/>
      <c r="R129" s="9" t="s">
        <v>384</v>
      </c>
      <c r="S129" s="17" t="s">
        <v>385</v>
      </c>
      <c r="T129" s="11" t="s">
        <v>688</v>
      </c>
      <c r="U129" s="18">
        <v>7.83</v>
      </c>
      <c r="V129" s="18">
        <v>20</v>
      </c>
      <c r="W129" s="18">
        <v>25.69</v>
      </c>
      <c r="X129" s="18">
        <v>0.25</v>
      </c>
    </row>
    <row r="130" spans="1:24" ht="16">
      <c r="A130" s="14" t="s">
        <v>646</v>
      </c>
      <c r="B130" s="14" t="s">
        <v>647</v>
      </c>
      <c r="C130" s="14" t="s">
        <v>648</v>
      </c>
      <c r="D130" s="14" t="s">
        <v>20</v>
      </c>
      <c r="E130" s="14" t="s">
        <v>510</v>
      </c>
      <c r="F130" s="14" t="s">
        <v>511</v>
      </c>
      <c r="G130" s="14" t="s">
        <v>512</v>
      </c>
      <c r="H130" s="14" t="s">
        <v>659</v>
      </c>
      <c r="I130" s="14" t="s">
        <v>388</v>
      </c>
      <c r="J130" s="15">
        <v>14990</v>
      </c>
      <c r="K130" s="16">
        <f t="shared" si="4"/>
        <v>14009.345794392522</v>
      </c>
      <c r="L130" s="14"/>
      <c r="M130" s="14"/>
      <c r="N130" s="14"/>
      <c r="O130" s="14"/>
      <c r="P130" s="9" t="s">
        <v>391</v>
      </c>
      <c r="Q130" s="14"/>
      <c r="R130" s="9" t="s">
        <v>384</v>
      </c>
      <c r="S130" s="17" t="s">
        <v>385</v>
      </c>
      <c r="T130" s="11" t="s">
        <v>690</v>
      </c>
      <c r="U130" s="18">
        <v>7.83</v>
      </c>
      <c r="V130" s="18">
        <v>20</v>
      </c>
      <c r="W130" s="18">
        <v>25</v>
      </c>
      <c r="X130" s="18">
        <v>0.25</v>
      </c>
    </row>
    <row r="131" spans="1:24" ht="16">
      <c r="A131" s="14" t="s">
        <v>646</v>
      </c>
      <c r="B131" s="14" t="s">
        <v>647</v>
      </c>
      <c r="C131" s="14" t="s">
        <v>648</v>
      </c>
      <c r="D131" s="14" t="s">
        <v>20</v>
      </c>
      <c r="E131" s="14" t="s">
        <v>513</v>
      </c>
      <c r="F131" s="14" t="s">
        <v>514</v>
      </c>
      <c r="G131" s="14" t="s">
        <v>515</v>
      </c>
      <c r="H131" s="14" t="s">
        <v>659</v>
      </c>
      <c r="I131" s="14" t="s">
        <v>389</v>
      </c>
      <c r="J131" s="15">
        <v>14990</v>
      </c>
      <c r="K131" s="16">
        <f t="shared" si="4"/>
        <v>14009.345794392522</v>
      </c>
      <c r="L131" s="14"/>
      <c r="M131" s="14"/>
      <c r="N131" s="14"/>
      <c r="O131" s="14"/>
      <c r="P131" s="9" t="s">
        <v>391</v>
      </c>
      <c r="Q131" s="14"/>
      <c r="R131" s="9" t="s">
        <v>384</v>
      </c>
      <c r="S131" s="17" t="s">
        <v>385</v>
      </c>
      <c r="T131" s="11" t="s">
        <v>691</v>
      </c>
      <c r="U131" s="18">
        <v>7.83</v>
      </c>
      <c r="V131" s="18">
        <v>20</v>
      </c>
      <c r="W131" s="18">
        <v>25</v>
      </c>
      <c r="X131" s="18">
        <v>0.25</v>
      </c>
    </row>
    <row r="132" spans="1:24" ht="16">
      <c r="A132" s="14" t="s">
        <v>646</v>
      </c>
      <c r="B132" s="14" t="s">
        <v>647</v>
      </c>
      <c r="C132" s="14" t="s">
        <v>648</v>
      </c>
      <c r="D132" s="14" t="s">
        <v>20</v>
      </c>
      <c r="E132" s="14" t="s">
        <v>516</v>
      </c>
      <c r="F132" s="14" t="s">
        <v>517</v>
      </c>
      <c r="G132" s="14" t="s">
        <v>518</v>
      </c>
      <c r="H132" s="14" t="s">
        <v>659</v>
      </c>
      <c r="I132" s="14" t="s">
        <v>650</v>
      </c>
      <c r="J132" s="15">
        <v>14990</v>
      </c>
      <c r="K132" s="16">
        <f t="shared" si="4"/>
        <v>14009.345794392522</v>
      </c>
      <c r="L132" s="14"/>
      <c r="M132" s="14"/>
      <c r="N132" s="14"/>
      <c r="O132" s="14"/>
      <c r="P132" s="9" t="s">
        <v>391</v>
      </c>
      <c r="Q132" s="14"/>
      <c r="R132" s="9" t="s">
        <v>384</v>
      </c>
      <c r="S132" s="17" t="s">
        <v>385</v>
      </c>
      <c r="T132" s="11" t="s">
        <v>692</v>
      </c>
      <c r="U132" s="18">
        <v>7.83</v>
      </c>
      <c r="V132" s="18">
        <v>20</v>
      </c>
      <c r="W132" s="18">
        <v>25</v>
      </c>
      <c r="X132" s="18">
        <v>0.25</v>
      </c>
    </row>
    <row r="133" spans="1:24" ht="16">
      <c r="A133" s="14" t="s">
        <v>646</v>
      </c>
      <c r="B133" s="14" t="s">
        <v>647</v>
      </c>
      <c r="C133" s="14" t="s">
        <v>648</v>
      </c>
      <c r="D133" s="14" t="s">
        <v>20</v>
      </c>
      <c r="E133" s="14" t="s">
        <v>561</v>
      </c>
      <c r="F133" s="14" t="s">
        <v>562</v>
      </c>
      <c r="G133" s="14" t="s">
        <v>563</v>
      </c>
      <c r="H133" s="14" t="s">
        <v>659</v>
      </c>
      <c r="I133" s="14" t="s">
        <v>388</v>
      </c>
      <c r="J133" s="15">
        <v>1990</v>
      </c>
      <c r="K133" s="16">
        <f t="shared" si="4"/>
        <v>1859.8130841121495</v>
      </c>
      <c r="L133" s="14"/>
      <c r="M133" s="14"/>
      <c r="N133" s="14"/>
      <c r="O133" s="14"/>
      <c r="P133" s="9" t="s">
        <v>391</v>
      </c>
      <c r="Q133" s="14"/>
      <c r="R133" s="9" t="s">
        <v>384</v>
      </c>
      <c r="S133" s="17" t="s">
        <v>385</v>
      </c>
      <c r="T133" s="11" t="s">
        <v>705</v>
      </c>
      <c r="U133" s="18">
        <v>4.4000000000000004</v>
      </c>
      <c r="V133" s="18">
        <v>17.2</v>
      </c>
      <c r="W133" s="18">
        <v>22.8</v>
      </c>
      <c r="X133" s="18">
        <v>0.14000000000000001</v>
      </c>
    </row>
    <row r="134" spans="1:24" ht="16">
      <c r="A134" s="14" t="s">
        <v>646</v>
      </c>
      <c r="B134" s="14" t="s">
        <v>647</v>
      </c>
      <c r="C134" s="14" t="s">
        <v>648</v>
      </c>
      <c r="D134" s="14" t="s">
        <v>20</v>
      </c>
      <c r="E134" s="14" t="s">
        <v>564</v>
      </c>
      <c r="F134" s="14" t="s">
        <v>565</v>
      </c>
      <c r="G134" s="14" t="s">
        <v>566</v>
      </c>
      <c r="H134" s="14" t="s">
        <v>659</v>
      </c>
      <c r="I134" s="14" t="s">
        <v>656</v>
      </c>
      <c r="J134" s="15">
        <v>1990</v>
      </c>
      <c r="K134" s="16">
        <f t="shared" si="4"/>
        <v>1859.8130841121495</v>
      </c>
      <c r="L134" s="14"/>
      <c r="M134" s="14"/>
      <c r="N134" s="14"/>
      <c r="O134" s="14"/>
      <c r="P134" s="9" t="s">
        <v>391</v>
      </c>
      <c r="Q134" s="14"/>
      <c r="R134" s="9" t="s">
        <v>384</v>
      </c>
      <c r="S134" s="17" t="s">
        <v>385</v>
      </c>
      <c r="T134" s="11" t="s">
        <v>706</v>
      </c>
      <c r="U134" s="18">
        <v>4.4000000000000004</v>
      </c>
      <c r="V134" s="18">
        <v>17.2</v>
      </c>
      <c r="W134" s="18">
        <v>22.8</v>
      </c>
      <c r="X134" s="18">
        <v>0.14000000000000001</v>
      </c>
    </row>
    <row r="135" spans="1:24" ht="16">
      <c r="A135" s="14" t="s">
        <v>646</v>
      </c>
      <c r="B135" s="14" t="s">
        <v>647</v>
      </c>
      <c r="C135" s="14" t="s">
        <v>648</v>
      </c>
      <c r="D135" s="14" t="s">
        <v>20</v>
      </c>
      <c r="E135" s="14" t="s">
        <v>567</v>
      </c>
      <c r="F135" s="14" t="s">
        <v>568</v>
      </c>
      <c r="G135" s="14" t="s">
        <v>569</v>
      </c>
      <c r="H135" s="14" t="s">
        <v>659</v>
      </c>
      <c r="I135" s="14" t="s">
        <v>651</v>
      </c>
      <c r="J135" s="15">
        <v>1990</v>
      </c>
      <c r="K135" s="16">
        <f t="shared" si="4"/>
        <v>1859.8130841121495</v>
      </c>
      <c r="L135" s="14"/>
      <c r="M135" s="14"/>
      <c r="N135" s="14"/>
      <c r="O135" s="14"/>
      <c r="P135" s="9" t="s">
        <v>391</v>
      </c>
      <c r="Q135" s="14"/>
      <c r="R135" s="9" t="s">
        <v>384</v>
      </c>
      <c r="S135" s="17" t="s">
        <v>385</v>
      </c>
      <c r="T135" s="11" t="s">
        <v>707</v>
      </c>
      <c r="U135" s="18">
        <v>4.4000000000000004</v>
      </c>
      <c r="V135" s="18">
        <v>17.2</v>
      </c>
      <c r="W135" s="18">
        <v>22.8</v>
      </c>
      <c r="X135" s="18">
        <v>0.14000000000000001</v>
      </c>
    </row>
    <row r="136" spans="1:24" ht="16">
      <c r="A136" s="14" t="s">
        <v>646</v>
      </c>
      <c r="B136" s="14" t="s">
        <v>647</v>
      </c>
      <c r="C136" s="14" t="s">
        <v>648</v>
      </c>
      <c r="D136" s="14" t="s">
        <v>20</v>
      </c>
      <c r="E136" s="14" t="s">
        <v>570</v>
      </c>
      <c r="F136" s="14" t="s">
        <v>571</v>
      </c>
      <c r="G136" s="14" t="s">
        <v>572</v>
      </c>
      <c r="H136" s="14" t="s">
        <v>659</v>
      </c>
      <c r="I136" s="14" t="s">
        <v>390</v>
      </c>
      <c r="J136" s="15">
        <v>1990</v>
      </c>
      <c r="K136" s="16">
        <f t="shared" si="4"/>
        <v>1859.8130841121495</v>
      </c>
      <c r="L136" s="14"/>
      <c r="M136" s="14"/>
      <c r="N136" s="14"/>
      <c r="O136" s="14"/>
      <c r="P136" s="9" t="s">
        <v>391</v>
      </c>
      <c r="Q136" s="14"/>
      <c r="R136" s="9" t="s">
        <v>384</v>
      </c>
      <c r="S136" s="17" t="s">
        <v>385</v>
      </c>
      <c r="T136" s="11" t="s">
        <v>708</v>
      </c>
      <c r="U136" s="18">
        <v>4.4000000000000004</v>
      </c>
      <c r="V136" s="18">
        <v>17.2</v>
      </c>
      <c r="W136" s="18">
        <v>22.8</v>
      </c>
      <c r="X136" s="18">
        <v>0.14000000000000001</v>
      </c>
    </row>
    <row r="137" spans="1:24" ht="16">
      <c r="A137" s="14" t="s">
        <v>646</v>
      </c>
      <c r="B137" s="14" t="s">
        <v>647</v>
      </c>
      <c r="C137" s="14" t="s">
        <v>648</v>
      </c>
      <c r="D137" s="14" t="s">
        <v>20</v>
      </c>
      <c r="E137" s="14" t="s">
        <v>573</v>
      </c>
      <c r="F137" s="14" t="s">
        <v>574</v>
      </c>
      <c r="G137" s="14" t="s">
        <v>575</v>
      </c>
      <c r="H137" s="14" t="s">
        <v>660</v>
      </c>
      <c r="I137" s="14" t="s">
        <v>388</v>
      </c>
      <c r="J137" s="15">
        <v>6990</v>
      </c>
      <c r="K137" s="16">
        <f t="shared" si="4"/>
        <v>6532.7102803738317</v>
      </c>
      <c r="L137" s="14"/>
      <c r="M137" s="14"/>
      <c r="N137" s="14"/>
      <c r="O137" s="14"/>
      <c r="P137" s="9" t="s">
        <v>391</v>
      </c>
      <c r="Q137" s="14"/>
      <c r="R137" s="9" t="s">
        <v>384</v>
      </c>
      <c r="S137" s="17" t="s">
        <v>385</v>
      </c>
      <c r="T137" s="11" t="s">
        <v>709</v>
      </c>
      <c r="U137" s="18">
        <v>7</v>
      </c>
      <c r="V137" s="18">
        <v>20.149999999999999</v>
      </c>
      <c r="W137" s="18">
        <v>25.4</v>
      </c>
      <c r="X137" s="18">
        <v>0.26</v>
      </c>
    </row>
    <row r="138" spans="1:24" ht="16">
      <c r="A138" s="14" t="s">
        <v>646</v>
      </c>
      <c r="B138" s="14" t="s">
        <v>647</v>
      </c>
      <c r="C138" s="14" t="s">
        <v>648</v>
      </c>
      <c r="D138" s="14" t="s">
        <v>20</v>
      </c>
      <c r="E138" s="14" t="s">
        <v>576</v>
      </c>
      <c r="F138" s="14" t="s">
        <v>577</v>
      </c>
      <c r="G138" s="14" t="s">
        <v>578</v>
      </c>
      <c r="H138" s="14" t="s">
        <v>660</v>
      </c>
      <c r="I138" s="14" t="s">
        <v>657</v>
      </c>
      <c r="J138" s="15">
        <v>6990</v>
      </c>
      <c r="K138" s="16">
        <f t="shared" si="4"/>
        <v>6532.7102803738317</v>
      </c>
      <c r="L138" s="14"/>
      <c r="M138" s="14"/>
      <c r="N138" s="14"/>
      <c r="O138" s="14"/>
      <c r="P138" s="9" t="s">
        <v>391</v>
      </c>
      <c r="Q138" s="14"/>
      <c r="R138" s="9" t="s">
        <v>384</v>
      </c>
      <c r="S138" s="17" t="s">
        <v>385</v>
      </c>
      <c r="T138" s="11" t="s">
        <v>710</v>
      </c>
      <c r="U138" s="18">
        <v>7</v>
      </c>
      <c r="V138" s="18">
        <v>20.149999999999999</v>
      </c>
      <c r="W138" s="18">
        <v>25.4</v>
      </c>
      <c r="X138" s="18">
        <v>0.26</v>
      </c>
    </row>
    <row r="139" spans="1:24" ht="16">
      <c r="A139" s="14" t="s">
        <v>646</v>
      </c>
      <c r="B139" s="14" t="s">
        <v>647</v>
      </c>
      <c r="C139" s="14" t="s">
        <v>648</v>
      </c>
      <c r="D139" s="14" t="s">
        <v>20</v>
      </c>
      <c r="E139" s="14" t="s">
        <v>579</v>
      </c>
      <c r="F139" s="14" t="s">
        <v>580</v>
      </c>
      <c r="G139" s="14" t="s">
        <v>581</v>
      </c>
      <c r="H139" s="14" t="s">
        <v>660</v>
      </c>
      <c r="I139" s="14" t="s">
        <v>390</v>
      </c>
      <c r="J139" s="15">
        <v>6990</v>
      </c>
      <c r="K139" s="16">
        <f t="shared" si="4"/>
        <v>6532.7102803738317</v>
      </c>
      <c r="L139" s="14"/>
      <c r="M139" s="14"/>
      <c r="N139" s="14"/>
      <c r="O139" s="14"/>
      <c r="P139" s="9" t="s">
        <v>391</v>
      </c>
      <c r="Q139" s="14"/>
      <c r="R139" s="9" t="s">
        <v>384</v>
      </c>
      <c r="S139" s="17" t="s">
        <v>385</v>
      </c>
      <c r="T139" s="11" t="s">
        <v>711</v>
      </c>
      <c r="U139" s="18">
        <v>7</v>
      </c>
      <c r="V139" s="18">
        <v>20.149999999999999</v>
      </c>
      <c r="W139" s="18">
        <v>25.4</v>
      </c>
      <c r="X139" s="18">
        <v>0.26</v>
      </c>
    </row>
    <row r="140" spans="1:24" ht="16">
      <c r="A140" s="14" t="s">
        <v>646</v>
      </c>
      <c r="B140" s="14" t="s">
        <v>647</v>
      </c>
      <c r="C140" s="14" t="s">
        <v>648</v>
      </c>
      <c r="D140" s="14" t="s">
        <v>20</v>
      </c>
      <c r="E140" s="14" t="s">
        <v>540</v>
      </c>
      <c r="F140" s="14" t="s">
        <v>541</v>
      </c>
      <c r="G140" s="14" t="s">
        <v>542</v>
      </c>
      <c r="H140" s="14" t="s">
        <v>660</v>
      </c>
      <c r="I140" s="14" t="s">
        <v>388</v>
      </c>
      <c r="J140" s="15">
        <v>990</v>
      </c>
      <c r="K140" s="16">
        <f t="shared" si="4"/>
        <v>925.23364485981301</v>
      </c>
      <c r="L140" s="14"/>
      <c r="M140" s="14"/>
      <c r="N140" s="14"/>
      <c r="O140" s="14"/>
      <c r="P140" s="9" t="s">
        <v>391</v>
      </c>
      <c r="Q140" s="14"/>
      <c r="R140" s="9" t="s">
        <v>384</v>
      </c>
      <c r="S140" s="17" t="s">
        <v>385</v>
      </c>
      <c r="T140" s="11" t="s">
        <v>698</v>
      </c>
      <c r="U140" s="18">
        <v>5</v>
      </c>
      <c r="V140" s="18">
        <v>18</v>
      </c>
      <c r="W140" s="18">
        <v>19</v>
      </c>
      <c r="X140" s="18">
        <v>0.05</v>
      </c>
    </row>
    <row r="141" spans="1:24" ht="16">
      <c r="A141" s="14" t="s">
        <v>646</v>
      </c>
      <c r="B141" s="14" t="s">
        <v>647</v>
      </c>
      <c r="C141" s="14" t="s">
        <v>648</v>
      </c>
      <c r="D141" s="14" t="s">
        <v>20</v>
      </c>
      <c r="E141" s="14" t="s">
        <v>543</v>
      </c>
      <c r="F141" s="14" t="s">
        <v>544</v>
      </c>
      <c r="G141" s="14" t="s">
        <v>545</v>
      </c>
      <c r="H141" s="14" t="s">
        <v>660</v>
      </c>
      <c r="I141" s="14" t="s">
        <v>651</v>
      </c>
      <c r="J141" s="15">
        <v>990</v>
      </c>
      <c r="K141" s="16">
        <f t="shared" si="4"/>
        <v>925.23364485981301</v>
      </c>
      <c r="L141" s="14"/>
      <c r="M141" s="14"/>
      <c r="N141" s="14"/>
      <c r="O141" s="14"/>
      <c r="P141" s="9" t="s">
        <v>391</v>
      </c>
      <c r="Q141" s="14"/>
      <c r="R141" s="9" t="s">
        <v>384</v>
      </c>
      <c r="S141" s="17" t="s">
        <v>385</v>
      </c>
      <c r="T141" s="11" t="s">
        <v>699</v>
      </c>
      <c r="U141" s="18">
        <v>5</v>
      </c>
      <c r="V141" s="18">
        <v>18</v>
      </c>
      <c r="W141" s="18">
        <v>19</v>
      </c>
      <c r="X141" s="18">
        <v>0.05</v>
      </c>
    </row>
    <row r="142" spans="1:24" ht="16">
      <c r="A142" s="14" t="s">
        <v>646</v>
      </c>
      <c r="B142" s="14" t="s">
        <v>647</v>
      </c>
      <c r="C142" s="14" t="s">
        <v>648</v>
      </c>
      <c r="D142" s="14" t="s">
        <v>20</v>
      </c>
      <c r="E142" s="14" t="s">
        <v>546</v>
      </c>
      <c r="F142" s="14" t="s">
        <v>547</v>
      </c>
      <c r="G142" s="14" t="s">
        <v>548</v>
      </c>
      <c r="H142" s="14" t="s">
        <v>660</v>
      </c>
      <c r="I142" s="14" t="s">
        <v>654</v>
      </c>
      <c r="J142" s="15">
        <v>990</v>
      </c>
      <c r="K142" s="16">
        <f t="shared" si="4"/>
        <v>925.23364485981301</v>
      </c>
      <c r="L142" s="14"/>
      <c r="M142" s="14"/>
      <c r="N142" s="14"/>
      <c r="O142" s="14"/>
      <c r="P142" s="9" t="s">
        <v>391</v>
      </c>
      <c r="Q142" s="14"/>
      <c r="R142" s="9" t="s">
        <v>384</v>
      </c>
      <c r="S142" s="17" t="s">
        <v>385</v>
      </c>
      <c r="T142" s="11" t="s">
        <v>700</v>
      </c>
      <c r="U142" s="18">
        <v>5</v>
      </c>
      <c r="V142" s="18">
        <v>18</v>
      </c>
      <c r="W142" s="18">
        <v>19</v>
      </c>
      <c r="X142" s="18">
        <v>0.05</v>
      </c>
    </row>
    <row r="143" spans="1:24" ht="16">
      <c r="A143" s="14" t="s">
        <v>646</v>
      </c>
      <c r="B143" s="14" t="s">
        <v>647</v>
      </c>
      <c r="C143" s="14" t="s">
        <v>648</v>
      </c>
      <c r="D143" s="14" t="s">
        <v>20</v>
      </c>
      <c r="E143" s="14" t="s">
        <v>492</v>
      </c>
      <c r="F143" s="14" t="s">
        <v>493</v>
      </c>
      <c r="G143" s="14" t="s">
        <v>494</v>
      </c>
      <c r="H143" s="14" t="s">
        <v>660</v>
      </c>
      <c r="I143" s="14" t="s">
        <v>388</v>
      </c>
      <c r="J143" s="15">
        <v>10990</v>
      </c>
      <c r="K143" s="16">
        <f t="shared" si="4"/>
        <v>10271.028037383177</v>
      </c>
      <c r="L143" s="14"/>
      <c r="M143" s="14"/>
      <c r="N143" s="14"/>
      <c r="O143" s="14"/>
      <c r="P143" s="9" t="s">
        <v>391</v>
      </c>
      <c r="Q143" s="14"/>
      <c r="R143" s="9" t="s">
        <v>384</v>
      </c>
      <c r="S143" s="17" t="s">
        <v>385</v>
      </c>
      <c r="T143" s="11" t="s">
        <v>684</v>
      </c>
      <c r="U143" s="18">
        <v>0.26</v>
      </c>
      <c r="V143" s="18">
        <v>0.64</v>
      </c>
      <c r="W143" s="18">
        <v>0.4</v>
      </c>
      <c r="X143" s="18">
        <v>0.04</v>
      </c>
    </row>
    <row r="144" spans="1:24" ht="16">
      <c r="A144" s="14" t="s">
        <v>646</v>
      </c>
      <c r="B144" s="14" t="s">
        <v>647</v>
      </c>
      <c r="C144" s="14" t="s">
        <v>648</v>
      </c>
      <c r="D144" s="14" t="s">
        <v>20</v>
      </c>
      <c r="E144" s="14" t="s">
        <v>495</v>
      </c>
      <c r="F144" s="14" t="s">
        <v>496</v>
      </c>
      <c r="G144" s="14" t="s">
        <v>497</v>
      </c>
      <c r="H144" s="14" t="s">
        <v>660</v>
      </c>
      <c r="I144" s="14" t="s">
        <v>389</v>
      </c>
      <c r="J144" s="15">
        <v>10990</v>
      </c>
      <c r="K144" s="16">
        <f t="shared" si="4"/>
        <v>10271.028037383177</v>
      </c>
      <c r="L144" s="14"/>
      <c r="M144" s="14"/>
      <c r="N144" s="14"/>
      <c r="O144" s="14"/>
      <c r="P144" s="9" t="s">
        <v>391</v>
      </c>
      <c r="Q144" s="14"/>
      <c r="R144" s="9" t="s">
        <v>384</v>
      </c>
      <c r="S144" s="17" t="s">
        <v>385</v>
      </c>
      <c r="T144" s="11" t="s">
        <v>685</v>
      </c>
      <c r="U144" s="18">
        <v>0.26</v>
      </c>
      <c r="V144" s="18">
        <v>0.64</v>
      </c>
      <c r="W144" s="18">
        <v>0.4</v>
      </c>
      <c r="X144" s="18">
        <v>0.04</v>
      </c>
    </row>
    <row r="145" spans="1:24" ht="16">
      <c r="A145" s="14" t="s">
        <v>646</v>
      </c>
      <c r="B145" s="14" t="s">
        <v>647</v>
      </c>
      <c r="C145" s="14" t="s">
        <v>648</v>
      </c>
      <c r="D145" s="14" t="s">
        <v>20</v>
      </c>
      <c r="E145" s="14" t="s">
        <v>498</v>
      </c>
      <c r="F145" s="14" t="s">
        <v>499</v>
      </c>
      <c r="G145" s="14" t="s">
        <v>500</v>
      </c>
      <c r="H145" s="14" t="s">
        <v>660</v>
      </c>
      <c r="I145" s="14" t="s">
        <v>650</v>
      </c>
      <c r="J145" s="15">
        <v>10990</v>
      </c>
      <c r="K145" s="16">
        <f t="shared" si="4"/>
        <v>10271.028037383177</v>
      </c>
      <c r="L145" s="14"/>
      <c r="M145" s="14"/>
      <c r="N145" s="14"/>
      <c r="O145" s="14"/>
      <c r="P145" s="9" t="s">
        <v>391</v>
      </c>
      <c r="Q145" s="14"/>
      <c r="R145" s="9" t="s">
        <v>384</v>
      </c>
      <c r="S145" s="17" t="s">
        <v>385</v>
      </c>
      <c r="T145" s="11" t="s">
        <v>689</v>
      </c>
      <c r="U145" s="18">
        <v>0.26</v>
      </c>
      <c r="V145" s="18">
        <v>0.64</v>
      </c>
      <c r="W145" s="18">
        <v>0.4</v>
      </c>
      <c r="X145" s="18">
        <v>0.04</v>
      </c>
    </row>
    <row r="146" spans="1:24" ht="16">
      <c r="A146" s="14" t="s">
        <v>646</v>
      </c>
      <c r="B146" s="14" t="s">
        <v>647</v>
      </c>
      <c r="C146" s="14" t="s">
        <v>648</v>
      </c>
      <c r="D146" s="14" t="s">
        <v>20</v>
      </c>
      <c r="E146" s="14" t="s">
        <v>519</v>
      </c>
      <c r="F146" s="14" t="s">
        <v>520</v>
      </c>
      <c r="G146" s="14" t="s">
        <v>521</v>
      </c>
      <c r="H146" s="14" t="s">
        <v>660</v>
      </c>
      <c r="I146" s="14" t="s">
        <v>390</v>
      </c>
      <c r="J146" s="15">
        <v>7990</v>
      </c>
      <c r="K146" s="16">
        <f t="shared" si="4"/>
        <v>7467.2897196261674</v>
      </c>
      <c r="L146" s="14"/>
      <c r="M146" s="14"/>
      <c r="N146" s="14"/>
      <c r="O146" s="14"/>
      <c r="P146" s="9" t="s">
        <v>391</v>
      </c>
      <c r="Q146" s="14"/>
      <c r="R146" s="9" t="s">
        <v>384</v>
      </c>
      <c r="S146" s="17" t="s">
        <v>385</v>
      </c>
      <c r="T146" s="11" t="s">
        <v>693</v>
      </c>
      <c r="U146" s="18">
        <v>6.6</v>
      </c>
      <c r="V146" s="18">
        <v>8.5</v>
      </c>
      <c r="W146" s="18">
        <v>9</v>
      </c>
      <c r="X146" s="18">
        <v>0.05</v>
      </c>
    </row>
    <row r="147" spans="1:24" ht="16">
      <c r="A147" s="14" t="s">
        <v>646</v>
      </c>
      <c r="B147" s="14" t="s">
        <v>647</v>
      </c>
      <c r="C147" s="14" t="s">
        <v>648</v>
      </c>
      <c r="D147" s="14" t="s">
        <v>20</v>
      </c>
      <c r="E147" s="14" t="s">
        <v>522</v>
      </c>
      <c r="F147" s="14" t="s">
        <v>523</v>
      </c>
      <c r="G147" s="14" t="s">
        <v>524</v>
      </c>
      <c r="H147" s="14" t="s">
        <v>660</v>
      </c>
      <c r="I147" s="14" t="s">
        <v>388</v>
      </c>
      <c r="J147" s="15">
        <v>7990</v>
      </c>
      <c r="K147" s="16">
        <f t="shared" si="4"/>
        <v>7467.2897196261674</v>
      </c>
      <c r="L147" s="14"/>
      <c r="M147" s="14"/>
      <c r="N147" s="14"/>
      <c r="O147" s="14"/>
      <c r="P147" s="9" t="s">
        <v>391</v>
      </c>
      <c r="Q147" s="14"/>
      <c r="R147" s="9" t="s">
        <v>384</v>
      </c>
      <c r="S147" s="17" t="s">
        <v>385</v>
      </c>
      <c r="T147" s="11" t="s">
        <v>694</v>
      </c>
      <c r="U147" s="18">
        <v>6.6</v>
      </c>
      <c r="V147" s="18">
        <v>8.5</v>
      </c>
      <c r="W147" s="18">
        <v>9</v>
      </c>
      <c r="X147" s="18">
        <v>0.05</v>
      </c>
    </row>
    <row r="148" spans="1:24" ht="16">
      <c r="A148" s="14" t="s">
        <v>646</v>
      </c>
      <c r="B148" s="14" t="s">
        <v>647</v>
      </c>
      <c r="C148" s="14" t="s">
        <v>648</v>
      </c>
      <c r="D148" s="14" t="s">
        <v>20</v>
      </c>
      <c r="E148" s="14" t="s">
        <v>525</v>
      </c>
      <c r="F148" s="14" t="s">
        <v>526</v>
      </c>
      <c r="G148" s="14" t="s">
        <v>527</v>
      </c>
      <c r="H148" s="14" t="s">
        <v>660</v>
      </c>
      <c r="I148" s="14" t="s">
        <v>388</v>
      </c>
      <c r="J148" s="15">
        <v>7990</v>
      </c>
      <c r="K148" s="16">
        <f t="shared" si="4"/>
        <v>7467.2897196261674</v>
      </c>
      <c r="L148" s="14"/>
      <c r="M148" s="14"/>
      <c r="N148" s="14"/>
      <c r="O148" s="34"/>
      <c r="P148" s="9" t="s">
        <v>391</v>
      </c>
      <c r="Q148" s="14"/>
      <c r="R148" s="9" t="s">
        <v>384</v>
      </c>
      <c r="S148" s="17" t="s">
        <v>385</v>
      </c>
      <c r="T148" s="11" t="s">
        <v>695</v>
      </c>
      <c r="U148" s="18">
        <v>6.6</v>
      </c>
      <c r="V148" s="18">
        <v>8.5</v>
      </c>
      <c r="W148" s="18">
        <v>9</v>
      </c>
      <c r="X148" s="18">
        <v>0.05</v>
      </c>
    </row>
    <row r="149" spans="1:24" ht="16">
      <c r="A149" s="14" t="s">
        <v>646</v>
      </c>
      <c r="B149" s="14" t="s">
        <v>647</v>
      </c>
      <c r="C149" s="14" t="s">
        <v>648</v>
      </c>
      <c r="D149" s="14" t="s">
        <v>20</v>
      </c>
      <c r="E149" s="14" t="s">
        <v>528</v>
      </c>
      <c r="F149" s="14" t="s">
        <v>529</v>
      </c>
      <c r="G149" s="14" t="s">
        <v>530</v>
      </c>
      <c r="H149" s="14" t="s">
        <v>660</v>
      </c>
      <c r="I149" s="14" t="s">
        <v>390</v>
      </c>
      <c r="J149" s="15">
        <v>7990</v>
      </c>
      <c r="K149" s="16">
        <f t="shared" si="4"/>
        <v>7467.2897196261674</v>
      </c>
      <c r="L149" s="14"/>
      <c r="M149" s="14"/>
      <c r="N149" s="14"/>
      <c r="O149" s="14"/>
      <c r="P149" s="9" t="s">
        <v>391</v>
      </c>
      <c r="Q149" s="14"/>
      <c r="R149" s="9" t="s">
        <v>384</v>
      </c>
      <c r="S149" s="17" t="s">
        <v>385</v>
      </c>
      <c r="T149" s="11" t="s">
        <v>696</v>
      </c>
      <c r="U149" s="18">
        <v>6.6</v>
      </c>
      <c r="V149" s="18">
        <v>8.5</v>
      </c>
      <c r="W149" s="18">
        <v>9</v>
      </c>
      <c r="X149" s="18">
        <v>0.05</v>
      </c>
    </row>
    <row r="150" spans="1:24" ht="16">
      <c r="A150" s="14" t="s">
        <v>646</v>
      </c>
      <c r="B150" s="14" t="s">
        <v>647</v>
      </c>
      <c r="C150" s="14" t="s">
        <v>648</v>
      </c>
      <c r="D150" s="14" t="s">
        <v>20</v>
      </c>
      <c r="E150" s="14" t="s">
        <v>531</v>
      </c>
      <c r="F150" s="14" t="s">
        <v>532</v>
      </c>
      <c r="G150" s="14" t="s">
        <v>533</v>
      </c>
      <c r="H150" s="14" t="s">
        <v>660</v>
      </c>
      <c r="I150" s="14" t="s">
        <v>652</v>
      </c>
      <c r="J150" s="15">
        <v>7990</v>
      </c>
      <c r="K150" s="16">
        <f t="shared" si="4"/>
        <v>7467.2897196261674</v>
      </c>
      <c r="L150" s="14"/>
      <c r="M150" s="14"/>
      <c r="N150" s="14"/>
      <c r="O150" s="14"/>
      <c r="P150" s="9" t="s">
        <v>391</v>
      </c>
      <c r="Q150" s="14"/>
      <c r="R150" s="9" t="s">
        <v>384</v>
      </c>
      <c r="S150" s="17" t="s">
        <v>385</v>
      </c>
      <c r="T150" s="11" t="s">
        <v>697</v>
      </c>
      <c r="U150" s="18">
        <v>6.6</v>
      </c>
      <c r="V150" s="18">
        <v>8.5</v>
      </c>
      <c r="W150" s="18">
        <v>9</v>
      </c>
      <c r="X150" s="18">
        <v>0.05</v>
      </c>
    </row>
    <row r="151" spans="1:24" ht="16">
      <c r="A151" s="14" t="s">
        <v>646</v>
      </c>
      <c r="B151" s="14" t="s">
        <v>647</v>
      </c>
      <c r="C151" s="14" t="s">
        <v>648</v>
      </c>
      <c r="D151" s="14" t="s">
        <v>20</v>
      </c>
      <c r="E151" s="14" t="s">
        <v>534</v>
      </c>
      <c r="F151" s="14" t="s">
        <v>535</v>
      </c>
      <c r="G151" s="14" t="s">
        <v>536</v>
      </c>
      <c r="H151" s="14" t="s">
        <v>660</v>
      </c>
      <c r="I151" s="14" t="s">
        <v>653</v>
      </c>
      <c r="J151" s="15">
        <v>7990</v>
      </c>
      <c r="K151" s="16">
        <f t="shared" si="4"/>
        <v>7467.2897196261674</v>
      </c>
      <c r="L151" s="14"/>
      <c r="M151" s="14"/>
      <c r="N151" s="14"/>
      <c r="O151" s="14"/>
      <c r="P151" s="9" t="s">
        <v>391</v>
      </c>
      <c r="Q151" s="14"/>
      <c r="R151" s="9" t="s">
        <v>384</v>
      </c>
      <c r="S151" s="17" t="s">
        <v>385</v>
      </c>
      <c r="T151" s="11">
        <v>4548736158610</v>
      </c>
      <c r="U151" s="18">
        <v>6.6</v>
      </c>
      <c r="V151" s="18">
        <v>8.5</v>
      </c>
      <c r="W151" s="18">
        <v>9</v>
      </c>
      <c r="X151" s="18">
        <v>0.05</v>
      </c>
    </row>
    <row r="152" spans="1:24" ht="16">
      <c r="A152" s="14" t="s">
        <v>646</v>
      </c>
      <c r="B152" s="14" t="s">
        <v>647</v>
      </c>
      <c r="C152" s="14" t="s">
        <v>648</v>
      </c>
      <c r="D152" s="14" t="s">
        <v>20</v>
      </c>
      <c r="E152" s="14" t="s">
        <v>537</v>
      </c>
      <c r="F152" s="14" t="s">
        <v>538</v>
      </c>
      <c r="G152" s="14" t="s">
        <v>539</v>
      </c>
      <c r="H152" s="14" t="s">
        <v>660</v>
      </c>
      <c r="I152" s="14" t="s">
        <v>650</v>
      </c>
      <c r="J152" s="15">
        <v>7990</v>
      </c>
      <c r="K152" s="16">
        <f t="shared" si="4"/>
        <v>7467.2897196261674</v>
      </c>
      <c r="L152" s="14"/>
      <c r="M152" s="14"/>
      <c r="N152" s="14"/>
      <c r="O152" s="14"/>
      <c r="P152" s="9" t="s">
        <v>391</v>
      </c>
      <c r="Q152" s="14"/>
      <c r="R152" s="9" t="s">
        <v>384</v>
      </c>
      <c r="S152" s="17" t="s">
        <v>385</v>
      </c>
      <c r="T152" s="11">
        <v>4548736169838</v>
      </c>
      <c r="U152" s="18">
        <v>6.6</v>
      </c>
      <c r="V152" s="18">
        <v>8.5</v>
      </c>
      <c r="W152" s="18">
        <v>9</v>
      </c>
      <c r="X152" s="18">
        <v>0.05</v>
      </c>
    </row>
    <row r="153" spans="1:24" ht="16">
      <c r="A153" s="14" t="s">
        <v>646</v>
      </c>
      <c r="B153" s="14" t="s">
        <v>647</v>
      </c>
      <c r="C153" s="14" t="s">
        <v>648</v>
      </c>
      <c r="D153" s="14" t="s">
        <v>20</v>
      </c>
      <c r="E153" s="14" t="s">
        <v>549</v>
      </c>
      <c r="F153" s="14" t="s">
        <v>550</v>
      </c>
      <c r="G153" s="14" t="s">
        <v>551</v>
      </c>
      <c r="H153" s="14" t="s">
        <v>660</v>
      </c>
      <c r="I153" s="14" t="s">
        <v>388</v>
      </c>
      <c r="J153" s="15">
        <v>2490</v>
      </c>
      <c r="K153" s="16">
        <f t="shared" si="4"/>
        <v>2327.1028037383176</v>
      </c>
      <c r="L153" s="14"/>
      <c r="M153" s="14"/>
      <c r="N153" s="14"/>
      <c r="O153" s="14"/>
      <c r="P153" s="9" t="s">
        <v>391</v>
      </c>
      <c r="Q153" s="14"/>
      <c r="R153" s="9" t="s">
        <v>384</v>
      </c>
      <c r="S153" s="17" t="s">
        <v>385</v>
      </c>
      <c r="T153" s="11" t="s">
        <v>701</v>
      </c>
      <c r="U153" s="18">
        <v>3.45</v>
      </c>
      <c r="V153" s="18">
        <v>7.9</v>
      </c>
      <c r="W153" s="18">
        <v>11.25</v>
      </c>
      <c r="X153" s="18">
        <v>0.04</v>
      </c>
    </row>
    <row r="154" spans="1:24" ht="16">
      <c r="A154" s="14" t="s">
        <v>646</v>
      </c>
      <c r="B154" s="14" t="s">
        <v>647</v>
      </c>
      <c r="C154" s="14" t="s">
        <v>648</v>
      </c>
      <c r="D154" s="14" t="s">
        <v>20</v>
      </c>
      <c r="E154" s="14" t="s">
        <v>552</v>
      </c>
      <c r="F154" s="14" t="s">
        <v>553</v>
      </c>
      <c r="G154" s="14" t="s">
        <v>554</v>
      </c>
      <c r="H154" s="14" t="s">
        <v>660</v>
      </c>
      <c r="I154" s="14" t="s">
        <v>390</v>
      </c>
      <c r="J154" s="15">
        <v>2490</v>
      </c>
      <c r="K154" s="16">
        <f t="shared" si="4"/>
        <v>2327.1028037383176</v>
      </c>
      <c r="L154" s="14"/>
      <c r="M154" s="14"/>
      <c r="N154" s="14"/>
      <c r="O154" s="14"/>
      <c r="P154" s="9" t="s">
        <v>391</v>
      </c>
      <c r="Q154" s="14"/>
      <c r="R154" s="9" t="s">
        <v>384</v>
      </c>
      <c r="S154" s="17" t="s">
        <v>385</v>
      </c>
      <c r="T154" s="11" t="s">
        <v>702</v>
      </c>
      <c r="U154" s="18">
        <v>3.45</v>
      </c>
      <c r="V154" s="18">
        <v>7.9</v>
      </c>
      <c r="W154" s="18">
        <v>11.25</v>
      </c>
      <c r="X154" s="18">
        <v>0.04</v>
      </c>
    </row>
    <row r="155" spans="1:24" ht="16">
      <c r="A155" s="14" t="s">
        <v>646</v>
      </c>
      <c r="B155" s="14" t="s">
        <v>647</v>
      </c>
      <c r="C155" s="14" t="s">
        <v>648</v>
      </c>
      <c r="D155" s="14" t="s">
        <v>20</v>
      </c>
      <c r="E155" s="14" t="s">
        <v>555</v>
      </c>
      <c r="F155" s="14" t="s">
        <v>556</v>
      </c>
      <c r="G155" s="14" t="s">
        <v>557</v>
      </c>
      <c r="H155" s="14" t="s">
        <v>660</v>
      </c>
      <c r="I155" s="14" t="s">
        <v>651</v>
      </c>
      <c r="J155" s="15">
        <v>2490</v>
      </c>
      <c r="K155" s="16">
        <f t="shared" si="4"/>
        <v>2327.1028037383176</v>
      </c>
      <c r="L155" s="14"/>
      <c r="M155" s="14"/>
      <c r="N155" s="14"/>
      <c r="O155" s="14"/>
      <c r="P155" s="9" t="s">
        <v>391</v>
      </c>
      <c r="Q155" s="14"/>
      <c r="R155" s="9" t="s">
        <v>384</v>
      </c>
      <c r="S155" s="17" t="s">
        <v>385</v>
      </c>
      <c r="T155" s="11" t="s">
        <v>703</v>
      </c>
      <c r="U155" s="18">
        <v>3.45</v>
      </c>
      <c r="V155" s="18">
        <v>7.9</v>
      </c>
      <c r="W155" s="18">
        <v>11.25</v>
      </c>
      <c r="X155" s="18">
        <v>0.04</v>
      </c>
    </row>
    <row r="156" spans="1:24" ht="16">
      <c r="A156" s="14" t="s">
        <v>646</v>
      </c>
      <c r="B156" s="14" t="s">
        <v>647</v>
      </c>
      <c r="C156" s="14" t="s">
        <v>648</v>
      </c>
      <c r="D156" s="14" t="s">
        <v>20</v>
      </c>
      <c r="E156" s="14" t="s">
        <v>558</v>
      </c>
      <c r="F156" s="14" t="s">
        <v>559</v>
      </c>
      <c r="G156" s="14" t="s">
        <v>560</v>
      </c>
      <c r="H156" s="14" t="s">
        <v>660</v>
      </c>
      <c r="I156" s="14" t="s">
        <v>655</v>
      </c>
      <c r="J156" s="15">
        <v>2490</v>
      </c>
      <c r="K156" s="16">
        <f t="shared" si="4"/>
        <v>2327.1028037383176</v>
      </c>
      <c r="L156" s="14"/>
      <c r="M156" s="14"/>
      <c r="N156" s="14"/>
      <c r="O156" s="14"/>
      <c r="P156" s="9" t="s">
        <v>391</v>
      </c>
      <c r="Q156" s="14"/>
      <c r="R156" s="9" t="s">
        <v>384</v>
      </c>
      <c r="S156" s="17" t="s">
        <v>385</v>
      </c>
      <c r="T156" s="11" t="s">
        <v>704</v>
      </c>
      <c r="U156" s="18">
        <v>3.45</v>
      </c>
      <c r="V156" s="18">
        <v>7.9</v>
      </c>
      <c r="W156" s="18">
        <v>11.25</v>
      </c>
      <c r="X156" s="18">
        <v>0.04</v>
      </c>
    </row>
    <row r="157" spans="1:24" ht="16">
      <c r="A157" s="14" t="s">
        <v>646</v>
      </c>
      <c r="B157" s="14" t="s">
        <v>647</v>
      </c>
      <c r="C157" s="14" t="s">
        <v>648</v>
      </c>
      <c r="D157" s="14" t="s">
        <v>20</v>
      </c>
      <c r="E157" s="14" t="s">
        <v>582</v>
      </c>
      <c r="F157" s="14" t="s">
        <v>583</v>
      </c>
      <c r="G157" s="14" t="s">
        <v>584</v>
      </c>
      <c r="H157" s="14" t="s">
        <v>660</v>
      </c>
      <c r="I157" s="14" t="s">
        <v>388</v>
      </c>
      <c r="J157" s="15">
        <v>4990</v>
      </c>
      <c r="K157" s="16">
        <f t="shared" si="4"/>
        <v>4663.5514018691583</v>
      </c>
      <c r="L157" s="14"/>
      <c r="M157" s="14"/>
      <c r="N157" s="14"/>
      <c r="O157" s="14"/>
      <c r="P157" s="9" t="s">
        <v>391</v>
      </c>
      <c r="Q157" s="14"/>
      <c r="R157" s="9" t="s">
        <v>384</v>
      </c>
      <c r="S157" s="17" t="s">
        <v>385</v>
      </c>
      <c r="T157" s="11" t="s">
        <v>712</v>
      </c>
      <c r="U157" s="18">
        <v>7</v>
      </c>
      <c r="V157" s="18">
        <v>13</v>
      </c>
      <c r="W157" s="18">
        <v>13</v>
      </c>
      <c r="X157" s="18">
        <v>0.04</v>
      </c>
    </row>
    <row r="158" spans="1:24" ht="16">
      <c r="A158" s="14" t="s">
        <v>646</v>
      </c>
      <c r="B158" s="14" t="s">
        <v>647</v>
      </c>
      <c r="C158" s="14" t="s">
        <v>648</v>
      </c>
      <c r="D158" s="14" t="s">
        <v>20</v>
      </c>
      <c r="E158" s="14" t="s">
        <v>585</v>
      </c>
      <c r="F158" s="14" t="s">
        <v>586</v>
      </c>
      <c r="G158" s="14" t="s">
        <v>587</v>
      </c>
      <c r="H158" s="14" t="s">
        <v>660</v>
      </c>
      <c r="I158" s="14" t="s">
        <v>390</v>
      </c>
      <c r="J158" s="15">
        <v>990</v>
      </c>
      <c r="K158" s="16">
        <f t="shared" si="4"/>
        <v>925.23364485981301</v>
      </c>
      <c r="L158" s="14"/>
      <c r="M158" s="14"/>
      <c r="N158" s="14"/>
      <c r="O158" s="14"/>
      <c r="P158" s="9" t="s">
        <v>391</v>
      </c>
      <c r="Q158" s="14"/>
      <c r="R158" s="9" t="s">
        <v>384</v>
      </c>
      <c r="S158" s="17" t="s">
        <v>385</v>
      </c>
      <c r="T158" s="11" t="s">
        <v>713</v>
      </c>
      <c r="U158" s="18">
        <v>1.9</v>
      </c>
      <c r="V158" s="18">
        <v>7</v>
      </c>
      <c r="W158" s="18">
        <v>16</v>
      </c>
      <c r="X158" s="18">
        <v>0.02</v>
      </c>
    </row>
    <row r="159" spans="1:24" ht="16">
      <c r="A159" s="14" t="s">
        <v>646</v>
      </c>
      <c r="B159" s="14" t="s">
        <v>647</v>
      </c>
      <c r="C159" s="14" t="s">
        <v>648</v>
      </c>
      <c r="D159" s="14" t="s">
        <v>20</v>
      </c>
      <c r="E159" s="14" t="s">
        <v>588</v>
      </c>
      <c r="F159" s="14" t="s">
        <v>589</v>
      </c>
      <c r="G159" s="14" t="s">
        <v>590</v>
      </c>
      <c r="H159" s="14" t="s">
        <v>660</v>
      </c>
      <c r="I159" s="14" t="s">
        <v>388</v>
      </c>
      <c r="J159" s="15">
        <v>990</v>
      </c>
      <c r="K159" s="16">
        <f t="shared" si="4"/>
        <v>925.23364485981301</v>
      </c>
      <c r="L159" s="14"/>
      <c r="M159" s="14"/>
      <c r="N159" s="14"/>
      <c r="O159" s="14"/>
      <c r="P159" s="9" t="s">
        <v>391</v>
      </c>
      <c r="Q159" s="14"/>
      <c r="R159" s="9" t="s">
        <v>384</v>
      </c>
      <c r="S159" s="17" t="s">
        <v>385</v>
      </c>
      <c r="T159" s="11" t="s">
        <v>714</v>
      </c>
      <c r="U159" s="18">
        <v>1.9</v>
      </c>
      <c r="V159" s="18">
        <v>7</v>
      </c>
      <c r="W159" s="18">
        <v>16</v>
      </c>
      <c r="X159" s="18">
        <v>0.02</v>
      </c>
    </row>
    <row r="160" spans="1:24" ht="16">
      <c r="A160" s="14" t="s">
        <v>646</v>
      </c>
      <c r="B160" s="14" t="s">
        <v>647</v>
      </c>
      <c r="C160" s="14" t="s">
        <v>648</v>
      </c>
      <c r="D160" s="14" t="s">
        <v>20</v>
      </c>
      <c r="E160" s="14" t="s">
        <v>591</v>
      </c>
      <c r="F160" s="14" t="s">
        <v>592</v>
      </c>
      <c r="G160" s="14" t="s">
        <v>593</v>
      </c>
      <c r="H160" s="14" t="s">
        <v>660</v>
      </c>
      <c r="I160" s="14" t="s">
        <v>651</v>
      </c>
      <c r="J160" s="15">
        <v>990</v>
      </c>
      <c r="K160" s="16">
        <f t="shared" si="4"/>
        <v>925.23364485981301</v>
      </c>
      <c r="L160" s="14"/>
      <c r="M160" s="14"/>
      <c r="N160" s="14"/>
      <c r="O160" s="14"/>
      <c r="P160" s="9" t="s">
        <v>391</v>
      </c>
      <c r="Q160" s="14"/>
      <c r="R160" s="9" t="s">
        <v>384</v>
      </c>
      <c r="S160" s="17" t="s">
        <v>385</v>
      </c>
      <c r="T160" s="11" t="s">
        <v>715</v>
      </c>
      <c r="U160" s="18">
        <v>1.9</v>
      </c>
      <c r="V160" s="18">
        <v>7</v>
      </c>
      <c r="W160" s="18">
        <v>16</v>
      </c>
      <c r="X160" s="18">
        <v>0.02</v>
      </c>
    </row>
    <row r="161" spans="1:24" ht="16">
      <c r="A161" s="14" t="s">
        <v>646</v>
      </c>
      <c r="B161" s="14" t="s">
        <v>647</v>
      </c>
      <c r="C161" s="14" t="s">
        <v>649</v>
      </c>
      <c r="D161" s="14" t="s">
        <v>20</v>
      </c>
      <c r="E161" s="14" t="s">
        <v>594</v>
      </c>
      <c r="F161" s="14" t="s">
        <v>595</v>
      </c>
      <c r="G161" s="14" t="s">
        <v>596</v>
      </c>
      <c r="H161" s="14" t="s">
        <v>661</v>
      </c>
      <c r="I161" s="14" t="s">
        <v>388</v>
      </c>
      <c r="J161" s="15">
        <v>14990</v>
      </c>
      <c r="K161" s="16">
        <f t="shared" si="4"/>
        <v>14009.345794392522</v>
      </c>
      <c r="L161" s="14"/>
      <c r="M161" s="14"/>
      <c r="N161" s="14"/>
      <c r="O161" s="14"/>
      <c r="P161" s="9" t="s">
        <v>391</v>
      </c>
      <c r="Q161" s="14"/>
      <c r="R161" s="9" t="s">
        <v>384</v>
      </c>
      <c r="S161" s="17" t="s">
        <v>385</v>
      </c>
      <c r="T161" s="11" t="s">
        <v>716</v>
      </c>
      <c r="U161" s="18">
        <v>2.69</v>
      </c>
      <c r="V161" s="18">
        <v>2.94</v>
      </c>
      <c r="W161" s="18">
        <v>5.64</v>
      </c>
      <c r="X161" s="18">
        <v>11.2</v>
      </c>
    </row>
    <row r="162" spans="1:24" ht="16">
      <c r="A162" s="14" t="s">
        <v>646</v>
      </c>
      <c r="B162" s="14" t="s">
        <v>647</v>
      </c>
      <c r="C162" s="14" t="s">
        <v>649</v>
      </c>
      <c r="D162" s="14" t="s">
        <v>20</v>
      </c>
      <c r="E162" s="14" t="s">
        <v>597</v>
      </c>
      <c r="F162" s="14" t="s">
        <v>598</v>
      </c>
      <c r="G162" s="14" t="s">
        <v>599</v>
      </c>
      <c r="H162" s="14" t="s">
        <v>661</v>
      </c>
      <c r="I162" s="14" t="s">
        <v>388</v>
      </c>
      <c r="J162" s="15">
        <v>24990</v>
      </c>
      <c r="K162" s="16">
        <f t="shared" si="4"/>
        <v>23355.140186915887</v>
      </c>
      <c r="L162" s="14"/>
      <c r="M162" s="14"/>
      <c r="N162" s="14"/>
      <c r="O162" s="14"/>
      <c r="P162" s="9" t="s">
        <v>391</v>
      </c>
      <c r="Q162" s="14"/>
      <c r="R162" s="9" t="s">
        <v>384</v>
      </c>
      <c r="S162" s="17" t="s">
        <v>385</v>
      </c>
      <c r="T162" s="11" t="s">
        <v>717</v>
      </c>
      <c r="U162" s="18">
        <v>3.17</v>
      </c>
      <c r="V162" s="18">
        <v>3.75</v>
      </c>
      <c r="W162" s="18">
        <v>7.2</v>
      </c>
      <c r="X162" s="18">
        <v>18.5</v>
      </c>
    </row>
    <row r="163" spans="1:24" ht="16">
      <c r="A163" s="14" t="s">
        <v>646</v>
      </c>
      <c r="B163" s="14" t="s">
        <v>647</v>
      </c>
      <c r="C163" s="14" t="s">
        <v>649</v>
      </c>
      <c r="D163" s="14" t="s">
        <v>20</v>
      </c>
      <c r="E163" s="14" t="s">
        <v>600</v>
      </c>
      <c r="F163" s="14" t="s">
        <v>601</v>
      </c>
      <c r="G163" s="14" t="s">
        <v>602</v>
      </c>
      <c r="H163" s="14" t="s">
        <v>661</v>
      </c>
      <c r="I163" s="14" t="s">
        <v>388</v>
      </c>
      <c r="J163" s="15">
        <v>16990</v>
      </c>
      <c r="K163" s="16">
        <f t="shared" si="4"/>
        <v>15878.504672897196</v>
      </c>
      <c r="L163" s="14"/>
      <c r="M163" s="14"/>
      <c r="N163" s="14"/>
      <c r="O163" s="14"/>
      <c r="P163" s="9" t="s">
        <v>391</v>
      </c>
      <c r="Q163" s="14"/>
      <c r="R163" s="9" t="s">
        <v>384</v>
      </c>
      <c r="S163" s="17" t="s">
        <v>385</v>
      </c>
      <c r="T163" s="11" t="s">
        <v>718</v>
      </c>
      <c r="U163" s="18">
        <v>2.2400000000000002</v>
      </c>
      <c r="V163" s="18">
        <v>5.12</v>
      </c>
      <c r="W163" s="18">
        <v>8.75</v>
      </c>
      <c r="X163" s="18">
        <v>6.3</v>
      </c>
    </row>
    <row r="164" spans="1:24" ht="16">
      <c r="A164" s="14" t="s">
        <v>646</v>
      </c>
      <c r="B164" s="14" t="s">
        <v>647</v>
      </c>
      <c r="C164" s="14" t="s">
        <v>649</v>
      </c>
      <c r="D164" s="14" t="s">
        <v>20</v>
      </c>
      <c r="E164" s="14" t="s">
        <v>603</v>
      </c>
      <c r="F164" s="14" t="s">
        <v>604</v>
      </c>
      <c r="G164" s="14" t="s">
        <v>605</v>
      </c>
      <c r="H164" s="14" t="s">
        <v>661</v>
      </c>
      <c r="I164" s="14" t="s">
        <v>388</v>
      </c>
      <c r="J164" s="15">
        <v>37990</v>
      </c>
      <c r="K164" s="16">
        <f t="shared" si="4"/>
        <v>35504.672897196258</v>
      </c>
      <c r="L164" s="14"/>
      <c r="M164" s="14"/>
      <c r="N164" s="14"/>
      <c r="O164" s="14"/>
      <c r="P164" s="9" t="s">
        <v>391</v>
      </c>
      <c r="Q164" s="14"/>
      <c r="R164" s="9" t="s">
        <v>384</v>
      </c>
      <c r="S164" s="17" t="s">
        <v>385</v>
      </c>
      <c r="T164" s="11" t="s">
        <v>719</v>
      </c>
      <c r="U164" s="18">
        <v>4.18</v>
      </c>
      <c r="V164" s="18">
        <v>4.28</v>
      </c>
      <c r="W164" s="18">
        <v>110.6</v>
      </c>
      <c r="X164" s="18">
        <v>29</v>
      </c>
    </row>
    <row r="165" spans="1:24" ht="16">
      <c r="A165" s="14" t="s">
        <v>646</v>
      </c>
      <c r="B165" s="14" t="s">
        <v>647</v>
      </c>
      <c r="C165" s="14" t="s">
        <v>649</v>
      </c>
      <c r="D165" s="14" t="s">
        <v>20</v>
      </c>
      <c r="E165" s="14" t="s">
        <v>606</v>
      </c>
      <c r="F165" s="14" t="s">
        <v>607</v>
      </c>
      <c r="G165" s="14" t="s">
        <v>608</v>
      </c>
      <c r="H165" s="14" t="s">
        <v>661</v>
      </c>
      <c r="I165" s="14" t="s">
        <v>388</v>
      </c>
      <c r="J165" s="15">
        <v>4990</v>
      </c>
      <c r="K165" s="16">
        <f t="shared" si="4"/>
        <v>4663.5514018691583</v>
      </c>
      <c r="L165" s="14"/>
      <c r="M165" s="14"/>
      <c r="N165" s="14"/>
      <c r="O165" s="14"/>
      <c r="P165" s="9" t="s">
        <v>391</v>
      </c>
      <c r="Q165" s="14"/>
      <c r="R165" s="9" t="s">
        <v>384</v>
      </c>
      <c r="S165" s="17" t="s">
        <v>385</v>
      </c>
      <c r="T165" s="11" t="s">
        <v>720</v>
      </c>
      <c r="U165" s="18">
        <v>7.7</v>
      </c>
      <c r="V165" s="18">
        <v>2.6</v>
      </c>
      <c r="W165" s="18">
        <v>7.6</v>
      </c>
      <c r="X165" s="18">
        <v>0.65</v>
      </c>
    </row>
    <row r="166" spans="1:24" ht="16">
      <c r="A166" s="14" t="s">
        <v>646</v>
      </c>
      <c r="B166" s="14" t="s">
        <v>647</v>
      </c>
      <c r="C166" s="14" t="s">
        <v>649</v>
      </c>
      <c r="D166" s="14" t="s">
        <v>20</v>
      </c>
      <c r="E166" s="14" t="s">
        <v>609</v>
      </c>
      <c r="F166" s="14" t="s">
        <v>610</v>
      </c>
      <c r="G166" s="14" t="s">
        <v>611</v>
      </c>
      <c r="H166" s="14" t="s">
        <v>661</v>
      </c>
      <c r="I166" s="14" t="s">
        <v>390</v>
      </c>
      <c r="J166" s="15">
        <v>4990</v>
      </c>
      <c r="K166" s="16">
        <f t="shared" si="4"/>
        <v>4663.5514018691583</v>
      </c>
      <c r="L166" s="14"/>
      <c r="M166" s="14"/>
      <c r="N166" s="14"/>
      <c r="O166" s="14"/>
      <c r="P166" s="9" t="s">
        <v>391</v>
      </c>
      <c r="Q166" s="14"/>
      <c r="R166" s="9" t="s">
        <v>384</v>
      </c>
      <c r="S166" s="17" t="s">
        <v>385</v>
      </c>
      <c r="T166" s="11" t="s">
        <v>721</v>
      </c>
      <c r="U166" s="18">
        <v>7.7</v>
      </c>
      <c r="V166" s="18">
        <v>2.6</v>
      </c>
      <c r="W166" s="18">
        <v>7.6</v>
      </c>
      <c r="X166" s="18">
        <v>0.65</v>
      </c>
    </row>
    <row r="167" spans="1:24" ht="16">
      <c r="A167" s="14" t="s">
        <v>646</v>
      </c>
      <c r="B167" s="14" t="s">
        <v>647</v>
      </c>
      <c r="C167" s="14" t="s">
        <v>649</v>
      </c>
      <c r="D167" s="14" t="s">
        <v>20</v>
      </c>
      <c r="E167" s="14" t="s">
        <v>612</v>
      </c>
      <c r="F167" s="14" t="s">
        <v>613</v>
      </c>
      <c r="G167" s="14" t="s">
        <v>614</v>
      </c>
      <c r="H167" s="14" t="s">
        <v>661</v>
      </c>
      <c r="I167" s="14" t="s">
        <v>657</v>
      </c>
      <c r="J167" s="15">
        <v>4990</v>
      </c>
      <c r="K167" s="16">
        <f t="shared" si="4"/>
        <v>4663.5514018691583</v>
      </c>
      <c r="L167" s="14"/>
      <c r="M167" s="14"/>
      <c r="N167" s="14"/>
      <c r="O167" s="14"/>
      <c r="P167" s="9" t="s">
        <v>391</v>
      </c>
      <c r="Q167" s="14"/>
      <c r="R167" s="9" t="s">
        <v>384</v>
      </c>
      <c r="S167" s="17" t="s">
        <v>385</v>
      </c>
      <c r="T167" s="11" t="s">
        <v>722</v>
      </c>
      <c r="U167" s="18">
        <v>7.7</v>
      </c>
      <c r="V167" s="18">
        <v>2.6</v>
      </c>
      <c r="W167" s="18">
        <v>7.6</v>
      </c>
      <c r="X167" s="18">
        <v>0.65</v>
      </c>
    </row>
    <row r="168" spans="1:24" ht="16">
      <c r="A168" s="14" t="s">
        <v>646</v>
      </c>
      <c r="B168" s="14" t="s">
        <v>647</v>
      </c>
      <c r="C168" s="14" t="s">
        <v>649</v>
      </c>
      <c r="D168" s="14" t="s">
        <v>20</v>
      </c>
      <c r="E168" s="14" t="s">
        <v>615</v>
      </c>
      <c r="F168" s="14" t="s">
        <v>616</v>
      </c>
      <c r="G168" s="14" t="s">
        <v>617</v>
      </c>
      <c r="H168" s="14" t="s">
        <v>661</v>
      </c>
      <c r="I168" s="14" t="s">
        <v>658</v>
      </c>
      <c r="J168" s="15">
        <v>4990</v>
      </c>
      <c r="K168" s="16">
        <f t="shared" si="4"/>
        <v>4663.5514018691583</v>
      </c>
      <c r="L168" s="14"/>
      <c r="M168" s="14"/>
      <c r="N168" s="14"/>
      <c r="O168" s="14"/>
      <c r="P168" s="9" t="s">
        <v>391</v>
      </c>
      <c r="Q168" s="14"/>
      <c r="R168" s="9" t="s">
        <v>384</v>
      </c>
      <c r="S168" s="17" t="s">
        <v>385</v>
      </c>
      <c r="T168" s="11" t="s">
        <v>723</v>
      </c>
      <c r="U168" s="18">
        <v>7.7</v>
      </c>
      <c r="V168" s="18">
        <v>2.6</v>
      </c>
      <c r="W168" s="18">
        <v>7.6</v>
      </c>
      <c r="X168" s="18">
        <v>0.65</v>
      </c>
    </row>
    <row r="169" spans="1:24" ht="16">
      <c r="A169" s="14" t="s">
        <v>646</v>
      </c>
      <c r="B169" s="14" t="s">
        <v>647</v>
      </c>
      <c r="C169" s="14" t="s">
        <v>649</v>
      </c>
      <c r="D169" s="14" t="s">
        <v>20</v>
      </c>
      <c r="E169" s="14" t="s">
        <v>618</v>
      </c>
      <c r="F169" s="14" t="s">
        <v>619</v>
      </c>
      <c r="G169" s="14" t="s">
        <v>620</v>
      </c>
      <c r="H169" s="14" t="s">
        <v>661</v>
      </c>
      <c r="I169" s="14" t="s">
        <v>388</v>
      </c>
      <c r="J169" s="15">
        <v>2390</v>
      </c>
      <c r="K169" s="16">
        <f t="shared" si="4"/>
        <v>2233.6448598130842</v>
      </c>
      <c r="L169" s="14"/>
      <c r="M169" s="14"/>
      <c r="N169" s="14"/>
      <c r="O169" s="14"/>
      <c r="P169" s="9" t="s">
        <v>391</v>
      </c>
      <c r="Q169" s="14"/>
      <c r="R169" s="9" t="s">
        <v>384</v>
      </c>
      <c r="S169" s="17" t="s">
        <v>385</v>
      </c>
      <c r="T169" s="11" t="s">
        <v>724</v>
      </c>
      <c r="U169" s="18">
        <v>0</v>
      </c>
      <c r="V169" s="18">
        <v>7.6</v>
      </c>
      <c r="W169" s="18">
        <v>9.5</v>
      </c>
      <c r="X169" s="18">
        <v>0.27</v>
      </c>
    </row>
    <row r="170" spans="1:24" ht="16">
      <c r="A170" s="14" t="s">
        <v>646</v>
      </c>
      <c r="B170" s="14" t="s">
        <v>647</v>
      </c>
      <c r="C170" s="14" t="s">
        <v>649</v>
      </c>
      <c r="D170" s="14" t="s">
        <v>20</v>
      </c>
      <c r="E170" s="14" t="s">
        <v>621</v>
      </c>
      <c r="F170" s="14" t="s">
        <v>622</v>
      </c>
      <c r="G170" s="14" t="s">
        <v>623</v>
      </c>
      <c r="H170" s="14" t="s">
        <v>661</v>
      </c>
      <c r="I170" s="14" t="s">
        <v>657</v>
      </c>
      <c r="J170" s="15">
        <v>2390</v>
      </c>
      <c r="K170" s="16">
        <f t="shared" si="4"/>
        <v>2233.6448598130842</v>
      </c>
      <c r="L170" s="14"/>
      <c r="M170" s="14"/>
      <c r="N170" s="14"/>
      <c r="O170" s="14"/>
      <c r="P170" s="9" t="s">
        <v>391</v>
      </c>
      <c r="Q170" s="14"/>
      <c r="R170" s="9" t="s">
        <v>384</v>
      </c>
      <c r="S170" s="17" t="s">
        <v>385</v>
      </c>
      <c r="T170" s="11" t="s">
        <v>725</v>
      </c>
      <c r="U170" s="18">
        <v>0</v>
      </c>
      <c r="V170" s="18">
        <v>7.6</v>
      </c>
      <c r="W170" s="18">
        <v>9.5</v>
      </c>
      <c r="X170" s="18">
        <v>0.27</v>
      </c>
    </row>
    <row r="171" spans="1:24" ht="16">
      <c r="A171" s="14" t="s">
        <v>646</v>
      </c>
      <c r="B171" s="14" t="s">
        <v>647</v>
      </c>
      <c r="C171" s="14" t="s">
        <v>649</v>
      </c>
      <c r="D171" s="14" t="s">
        <v>20</v>
      </c>
      <c r="E171" s="14" t="s">
        <v>624</v>
      </c>
      <c r="F171" s="14" t="s">
        <v>625</v>
      </c>
      <c r="G171" s="14" t="s">
        <v>626</v>
      </c>
      <c r="H171" s="14" t="s">
        <v>661</v>
      </c>
      <c r="I171" s="14" t="s">
        <v>651</v>
      </c>
      <c r="J171" s="15">
        <v>2390</v>
      </c>
      <c r="K171" s="16">
        <f t="shared" si="4"/>
        <v>2233.6448598130842</v>
      </c>
      <c r="L171" s="14"/>
      <c r="M171" s="14"/>
      <c r="N171" s="14"/>
      <c r="O171" s="14"/>
      <c r="P171" s="9" t="s">
        <v>391</v>
      </c>
      <c r="Q171" s="14"/>
      <c r="R171" s="9" t="s">
        <v>384</v>
      </c>
      <c r="S171" s="17" t="s">
        <v>385</v>
      </c>
      <c r="T171" s="11" t="s">
        <v>726</v>
      </c>
      <c r="U171" s="18">
        <v>0</v>
      </c>
      <c r="V171" s="18">
        <v>7.6</v>
      </c>
      <c r="W171" s="18">
        <v>9.5</v>
      </c>
      <c r="X171" s="18">
        <v>0.27</v>
      </c>
    </row>
    <row r="172" spans="1:24" ht="16">
      <c r="A172" s="14" t="s">
        <v>646</v>
      </c>
      <c r="B172" s="14" t="s">
        <v>647</v>
      </c>
      <c r="C172" s="14" t="s">
        <v>649</v>
      </c>
      <c r="D172" s="14" t="s">
        <v>20</v>
      </c>
      <c r="E172" s="14" t="s">
        <v>627</v>
      </c>
      <c r="F172" s="14" t="s">
        <v>628</v>
      </c>
      <c r="G172" s="14" t="s">
        <v>629</v>
      </c>
      <c r="H172" s="14" t="s">
        <v>661</v>
      </c>
      <c r="I172" s="14" t="s">
        <v>658</v>
      </c>
      <c r="J172" s="15">
        <v>2390</v>
      </c>
      <c r="K172" s="16">
        <f t="shared" si="4"/>
        <v>2233.6448598130842</v>
      </c>
      <c r="L172" s="14"/>
      <c r="M172" s="14"/>
      <c r="N172" s="14"/>
      <c r="O172" s="14"/>
      <c r="P172" s="9" t="s">
        <v>391</v>
      </c>
      <c r="Q172" s="14"/>
      <c r="R172" s="9" t="s">
        <v>384</v>
      </c>
      <c r="S172" s="17" t="s">
        <v>385</v>
      </c>
      <c r="T172" s="11" t="s">
        <v>727</v>
      </c>
      <c r="U172" s="18">
        <v>0</v>
      </c>
      <c r="V172" s="18">
        <v>7.6</v>
      </c>
      <c r="W172" s="18">
        <v>9.5</v>
      </c>
      <c r="X172" s="18">
        <v>0.27</v>
      </c>
    </row>
    <row r="173" spans="1:24" ht="16">
      <c r="A173" s="14" t="s">
        <v>646</v>
      </c>
      <c r="B173" s="14" t="s">
        <v>647</v>
      </c>
      <c r="C173" s="14" t="s">
        <v>649</v>
      </c>
      <c r="D173" s="14" t="s">
        <v>20</v>
      </c>
      <c r="E173" s="14" t="s">
        <v>630</v>
      </c>
      <c r="F173" s="14" t="s">
        <v>631</v>
      </c>
      <c r="G173" s="14" t="s">
        <v>632</v>
      </c>
      <c r="H173" s="14" t="s">
        <v>661</v>
      </c>
      <c r="I173" s="14" t="s">
        <v>388</v>
      </c>
      <c r="J173" s="15">
        <v>6990</v>
      </c>
      <c r="K173" s="16">
        <f t="shared" si="4"/>
        <v>6532.7102803738317</v>
      </c>
      <c r="L173" s="14"/>
      <c r="M173" s="14"/>
      <c r="N173" s="14"/>
      <c r="O173" s="14"/>
      <c r="P173" s="9" t="s">
        <v>391</v>
      </c>
      <c r="Q173" s="14"/>
      <c r="R173" s="9" t="s">
        <v>384</v>
      </c>
      <c r="S173" s="17" t="s">
        <v>385</v>
      </c>
      <c r="T173" s="11" t="s">
        <v>728</v>
      </c>
      <c r="U173" s="18">
        <v>11.3</v>
      </c>
      <c r="V173" s="18">
        <v>25.6</v>
      </c>
      <c r="W173" s="18">
        <v>7.9</v>
      </c>
      <c r="X173" s="18">
        <v>1.2</v>
      </c>
    </row>
    <row r="174" spans="1:24" ht="16">
      <c r="A174" s="14" t="s">
        <v>646</v>
      </c>
      <c r="B174" s="14" t="s">
        <v>647</v>
      </c>
      <c r="C174" s="14" t="s">
        <v>649</v>
      </c>
      <c r="D174" s="14" t="s">
        <v>20</v>
      </c>
      <c r="E174" s="14" t="s">
        <v>633</v>
      </c>
      <c r="F174" s="14" t="s">
        <v>634</v>
      </c>
      <c r="G174" s="14" t="s">
        <v>635</v>
      </c>
      <c r="H174" s="14" t="s">
        <v>661</v>
      </c>
      <c r="I174" s="14" t="s">
        <v>657</v>
      </c>
      <c r="J174" s="15">
        <v>6990</v>
      </c>
      <c r="K174" s="16">
        <f t="shared" si="4"/>
        <v>6532.7102803738317</v>
      </c>
      <c r="L174" s="14"/>
      <c r="M174" s="14"/>
      <c r="N174" s="14"/>
      <c r="O174" s="14"/>
      <c r="P174" s="9" t="s">
        <v>391</v>
      </c>
      <c r="Q174" s="14"/>
      <c r="R174" s="9" t="s">
        <v>384</v>
      </c>
      <c r="S174" s="17" t="s">
        <v>385</v>
      </c>
      <c r="T174" s="11" t="s">
        <v>729</v>
      </c>
      <c r="U174" s="18">
        <v>11.3</v>
      </c>
      <c r="V174" s="18">
        <v>25.6</v>
      </c>
      <c r="W174" s="18">
        <v>7.9</v>
      </c>
      <c r="X174" s="18">
        <v>1.2</v>
      </c>
    </row>
    <row r="175" spans="1:24" ht="16">
      <c r="A175" s="14" t="s">
        <v>646</v>
      </c>
      <c r="B175" s="14" t="s">
        <v>647</v>
      </c>
      <c r="C175" s="14" t="s">
        <v>649</v>
      </c>
      <c r="D175" s="14" t="s">
        <v>20</v>
      </c>
      <c r="E175" s="14" t="s">
        <v>636</v>
      </c>
      <c r="F175" s="14" t="s">
        <v>637</v>
      </c>
      <c r="G175" s="14" t="s">
        <v>638</v>
      </c>
      <c r="H175" s="14" t="s">
        <v>661</v>
      </c>
      <c r="I175" s="14" t="s">
        <v>390</v>
      </c>
      <c r="J175" s="15">
        <v>6990</v>
      </c>
      <c r="K175" s="16">
        <f t="shared" si="4"/>
        <v>6532.7102803738317</v>
      </c>
      <c r="L175" s="14"/>
      <c r="M175" s="14"/>
      <c r="N175" s="14"/>
      <c r="O175" s="14"/>
      <c r="P175" s="9" t="s">
        <v>391</v>
      </c>
      <c r="Q175" s="14"/>
      <c r="R175" s="9" t="s">
        <v>384</v>
      </c>
      <c r="S175" s="17" t="s">
        <v>385</v>
      </c>
      <c r="T175" s="11" t="s">
        <v>730</v>
      </c>
      <c r="U175" s="18">
        <v>11.3</v>
      </c>
      <c r="V175" s="18">
        <v>25.6</v>
      </c>
      <c r="W175" s="18">
        <v>7.9</v>
      </c>
      <c r="X175" s="18">
        <v>1.2</v>
      </c>
    </row>
    <row r="176" spans="1:24" ht="16">
      <c r="A176" s="14" t="s">
        <v>646</v>
      </c>
      <c r="B176" s="14" t="s">
        <v>647</v>
      </c>
      <c r="C176" s="14" t="s">
        <v>649</v>
      </c>
      <c r="D176" s="14" t="s">
        <v>20</v>
      </c>
      <c r="E176" s="14" t="s">
        <v>639</v>
      </c>
      <c r="F176" s="14" t="s">
        <v>640</v>
      </c>
      <c r="G176" s="14" t="s">
        <v>641</v>
      </c>
      <c r="H176" s="14" t="s">
        <v>661</v>
      </c>
      <c r="I176" s="14" t="s">
        <v>388</v>
      </c>
      <c r="J176" s="15">
        <v>10990</v>
      </c>
      <c r="K176" s="16">
        <f t="shared" si="4"/>
        <v>10271.028037383177</v>
      </c>
      <c r="L176" s="14"/>
      <c r="M176" s="14"/>
      <c r="N176" s="14"/>
      <c r="O176" s="14"/>
      <c r="P176" s="9" t="s">
        <v>391</v>
      </c>
      <c r="Q176" s="14"/>
      <c r="R176" s="9" t="s">
        <v>384</v>
      </c>
      <c r="S176" s="17" t="s">
        <v>385</v>
      </c>
      <c r="T176" s="11" t="s">
        <v>731</v>
      </c>
      <c r="U176" s="18">
        <v>14.4</v>
      </c>
      <c r="V176" s="18">
        <v>32</v>
      </c>
      <c r="W176" s="18">
        <v>12.5</v>
      </c>
      <c r="X176" s="18">
        <v>3.3</v>
      </c>
    </row>
    <row r="177" spans="1:24" ht="16">
      <c r="A177" s="14" t="s">
        <v>646</v>
      </c>
      <c r="B177" s="14" t="s">
        <v>647</v>
      </c>
      <c r="C177" s="14" t="s">
        <v>649</v>
      </c>
      <c r="D177" s="14" t="s">
        <v>20</v>
      </c>
      <c r="E177" s="14" t="s">
        <v>642</v>
      </c>
      <c r="F177" s="14" t="s">
        <v>643</v>
      </c>
      <c r="G177" s="14" t="s">
        <v>644</v>
      </c>
      <c r="H177" s="14" t="s">
        <v>661</v>
      </c>
      <c r="I177" s="14" t="s">
        <v>390</v>
      </c>
      <c r="J177" s="15">
        <v>10990</v>
      </c>
      <c r="K177" s="16">
        <f t="shared" si="4"/>
        <v>10271.028037383177</v>
      </c>
      <c r="L177" s="14"/>
      <c r="M177" s="14"/>
      <c r="N177" s="14"/>
      <c r="O177" s="14"/>
      <c r="P177" s="9" t="s">
        <v>391</v>
      </c>
      <c r="Q177" s="14"/>
      <c r="R177" s="9" t="s">
        <v>384</v>
      </c>
      <c r="S177" s="17" t="s">
        <v>385</v>
      </c>
      <c r="T177" s="11" t="s">
        <v>732</v>
      </c>
      <c r="U177" s="18">
        <v>14.4</v>
      </c>
      <c r="V177" s="18">
        <v>32</v>
      </c>
      <c r="W177" s="18">
        <v>12.5</v>
      </c>
      <c r="X177" s="18">
        <v>3.3</v>
      </c>
    </row>
  </sheetData>
  <autoFilter ref="A1:X126" xr:uid="{BCFBC959-031C-416D-825F-DBF3F514235D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E4B65-C848-4464-951F-AD5F6D9C5B05}">
  <sheetPr>
    <tabColor theme="3" tint="0.249977111117893"/>
  </sheetPr>
  <dimension ref="A1:J54"/>
  <sheetViews>
    <sheetView zoomScale="70" zoomScaleNormal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G1" sqref="G1:H1048576"/>
    </sheetView>
  </sheetViews>
  <sheetFormatPr baseColWidth="10" defaultColWidth="8.83203125" defaultRowHeight="15"/>
  <cols>
    <col min="1" max="1" width="16.1640625" customWidth="1"/>
    <col min="2" max="2" width="20.5" bestFit="1" customWidth="1"/>
    <col min="3" max="3" width="33" bestFit="1" customWidth="1"/>
    <col min="4" max="4" width="7.1640625" bestFit="1" customWidth="1"/>
    <col min="5" max="5" width="10.33203125" style="5" customWidth="1"/>
    <col min="6" max="6" width="9.6640625" style="5" customWidth="1"/>
    <col min="7" max="7" width="9.6640625" customWidth="1"/>
    <col min="8" max="8" width="13.5" customWidth="1"/>
    <col min="9" max="9" width="35.33203125" bestFit="1" customWidth="1"/>
    <col min="10" max="10" width="66.83203125" customWidth="1"/>
  </cols>
  <sheetData>
    <row r="1" spans="1:10" ht="66.75" customHeight="1">
      <c r="A1" s="30"/>
      <c r="B1" s="30"/>
      <c r="C1" s="30" t="s">
        <v>683</v>
      </c>
      <c r="D1" s="30"/>
      <c r="E1" s="31"/>
      <c r="F1" s="31"/>
      <c r="G1" s="30"/>
      <c r="H1" s="30"/>
      <c r="I1" s="30"/>
      <c r="J1" s="30"/>
    </row>
    <row r="2" spans="1:10" ht="34.5" customHeight="1">
      <c r="A2" s="27" t="s">
        <v>392</v>
      </c>
      <c r="B2" s="27" t="s">
        <v>470</v>
      </c>
      <c r="C2" s="21" t="s">
        <v>393</v>
      </c>
      <c r="D2" s="21" t="s">
        <v>387</v>
      </c>
      <c r="E2" s="19" t="s">
        <v>394</v>
      </c>
      <c r="F2" s="19" t="s">
        <v>395</v>
      </c>
      <c r="G2" s="20" t="s">
        <v>13</v>
      </c>
      <c r="H2" s="20" t="s">
        <v>396</v>
      </c>
      <c r="I2" s="20" t="s">
        <v>471</v>
      </c>
      <c r="J2" s="28" t="s">
        <v>466</v>
      </c>
    </row>
    <row r="3" spans="1:10" ht="33" customHeight="1">
      <c r="A3" s="22" t="s">
        <v>378</v>
      </c>
      <c r="B3" s="23"/>
      <c r="C3" s="24"/>
      <c r="D3" s="24"/>
      <c r="E3" s="25"/>
      <c r="F3" s="25"/>
      <c r="G3" s="24"/>
      <c r="H3" s="24"/>
      <c r="I3" s="24"/>
      <c r="J3" s="26"/>
    </row>
    <row r="4" spans="1:10" ht="18.75" customHeight="1">
      <c r="A4" s="14" t="s">
        <v>21</v>
      </c>
      <c r="B4" s="14" t="s">
        <v>263</v>
      </c>
      <c r="C4" s="14" t="s">
        <v>143</v>
      </c>
      <c r="D4" s="14" t="str">
        <f>VLOOKUP(A4,'Pricelist Summary'!E:I,5,0)</f>
        <v>BLACK</v>
      </c>
      <c r="E4" s="15">
        <f>VLOOKUP(A4,'Pricelist Summary'!E:J,6,0)</f>
        <v>29990</v>
      </c>
      <c r="F4" s="15">
        <f>E4/1.07</f>
        <v>28028.037383177569</v>
      </c>
      <c r="G4" s="17" t="s">
        <v>410</v>
      </c>
      <c r="H4" s="17" t="s">
        <v>411</v>
      </c>
      <c r="I4" s="17" t="s">
        <v>472</v>
      </c>
      <c r="J4" s="29" t="s">
        <v>463</v>
      </c>
    </row>
    <row r="5" spans="1:10" ht="18.75" customHeight="1">
      <c r="A5" s="14" t="s">
        <v>22</v>
      </c>
      <c r="B5" s="14" t="s">
        <v>264</v>
      </c>
      <c r="C5" s="14" t="s">
        <v>144</v>
      </c>
      <c r="D5" s="14" t="str">
        <f>VLOOKUP(A5,'Pricelist Summary'!E:I,5,0)</f>
        <v>BLACK</v>
      </c>
      <c r="E5" s="15">
        <f>VLOOKUP(A5,'Pricelist Summary'!E:J,6,0)</f>
        <v>42990</v>
      </c>
      <c r="F5" s="15">
        <f t="shared" ref="F5:F12" si="0">E5/1.07</f>
        <v>40177.570093457944</v>
      </c>
      <c r="G5" s="17" t="s">
        <v>410</v>
      </c>
      <c r="H5" s="17" t="s">
        <v>411</v>
      </c>
      <c r="I5" s="17" t="s">
        <v>473</v>
      </c>
      <c r="J5" s="29" t="s">
        <v>456</v>
      </c>
    </row>
    <row r="6" spans="1:10" ht="18.75" customHeight="1">
      <c r="A6" s="14" t="s">
        <v>23</v>
      </c>
      <c r="B6" s="14" t="s">
        <v>265</v>
      </c>
      <c r="C6" s="14" t="s">
        <v>145</v>
      </c>
      <c r="D6" s="14" t="str">
        <f>VLOOKUP(A6,'Pricelist Summary'!E:I,5,0)</f>
        <v>BLACK</v>
      </c>
      <c r="E6" s="15">
        <f>VLOOKUP(A6,'Pricelist Summary'!E:J,6,0)</f>
        <v>45990</v>
      </c>
      <c r="F6" s="15">
        <f t="shared" si="0"/>
        <v>42981.308411214952</v>
      </c>
      <c r="G6" s="17" t="s">
        <v>410</v>
      </c>
      <c r="H6" s="17" t="s">
        <v>411</v>
      </c>
      <c r="I6" s="17" t="s">
        <v>473</v>
      </c>
      <c r="J6" s="14" t="s">
        <v>455</v>
      </c>
    </row>
    <row r="7" spans="1:10" ht="18.75" customHeight="1">
      <c r="A7" s="14" t="s">
        <v>24</v>
      </c>
      <c r="B7" s="14" t="s">
        <v>266</v>
      </c>
      <c r="C7" s="14" t="s">
        <v>457</v>
      </c>
      <c r="D7" s="14" t="str">
        <f>VLOOKUP(A7,'Pricelist Summary'!E:I,5,0)</f>
        <v>BLACK</v>
      </c>
      <c r="E7" s="15">
        <f>VLOOKUP(A7,'Pricelist Summary'!E:J,6,0)</f>
        <v>154990</v>
      </c>
      <c r="F7" s="15">
        <f t="shared" si="0"/>
        <v>144850.46728971961</v>
      </c>
      <c r="G7" s="17" t="s">
        <v>410</v>
      </c>
      <c r="H7" s="17" t="s">
        <v>411</v>
      </c>
      <c r="I7" s="17"/>
      <c r="J7" s="29" t="s">
        <v>458</v>
      </c>
    </row>
    <row r="8" spans="1:10" ht="18.75" customHeight="1">
      <c r="A8" s="14" t="s">
        <v>25</v>
      </c>
      <c r="B8" s="14" t="s">
        <v>267</v>
      </c>
      <c r="C8" s="14" t="s">
        <v>146</v>
      </c>
      <c r="D8" s="14" t="str">
        <f>VLOOKUP(A8,'Pricelist Summary'!E:I,5,0)</f>
        <v>BLACK</v>
      </c>
      <c r="E8" s="15">
        <f>VLOOKUP(A8,'Pricelist Summary'!E:J,6,0)</f>
        <v>29990</v>
      </c>
      <c r="F8" s="15">
        <f t="shared" si="0"/>
        <v>28028.037383177569</v>
      </c>
      <c r="G8" s="17" t="s">
        <v>410</v>
      </c>
      <c r="H8" s="17" t="s">
        <v>411</v>
      </c>
      <c r="I8" s="17" t="s">
        <v>473</v>
      </c>
      <c r="J8" s="29" t="s">
        <v>459</v>
      </c>
    </row>
    <row r="9" spans="1:10" ht="18.75" customHeight="1">
      <c r="A9" s="14" t="s">
        <v>26</v>
      </c>
      <c r="B9" s="14" t="s">
        <v>400</v>
      </c>
      <c r="C9" s="14" t="s">
        <v>147</v>
      </c>
      <c r="D9" s="14" t="str">
        <f>VLOOKUP(A9,'Pricelist Summary'!E:I,5,0)</f>
        <v>BLACK</v>
      </c>
      <c r="E9" s="15">
        <f>VLOOKUP(A9,'Pricelist Summary'!E:J,6,0)</f>
        <v>22990</v>
      </c>
      <c r="F9" s="15">
        <f t="shared" si="0"/>
        <v>21485.981308411214</v>
      </c>
      <c r="G9" s="17" t="s">
        <v>410</v>
      </c>
      <c r="H9" s="17" t="s">
        <v>411</v>
      </c>
      <c r="I9" s="17" t="s">
        <v>473</v>
      </c>
      <c r="J9" s="29" t="s">
        <v>462</v>
      </c>
    </row>
    <row r="10" spans="1:10" ht="18.75" customHeight="1">
      <c r="A10" s="14" t="s">
        <v>27</v>
      </c>
      <c r="B10" s="14" t="s">
        <v>401</v>
      </c>
      <c r="C10" s="14" t="s">
        <v>148</v>
      </c>
      <c r="D10" s="14" t="str">
        <f>VLOOKUP(A10,'Pricelist Summary'!E:I,5,0)</f>
        <v>WHITE</v>
      </c>
      <c r="E10" s="15">
        <f>VLOOKUP(A10,'Pricelist Summary'!E:J,6,0)</f>
        <v>22990</v>
      </c>
      <c r="F10" s="15">
        <f t="shared" si="0"/>
        <v>21485.981308411214</v>
      </c>
      <c r="G10" s="17" t="s">
        <v>410</v>
      </c>
      <c r="H10" s="17" t="s">
        <v>411</v>
      </c>
      <c r="I10" s="17" t="s">
        <v>473</v>
      </c>
      <c r="J10" s="29" t="s">
        <v>462</v>
      </c>
    </row>
    <row r="11" spans="1:10" ht="18.75" customHeight="1">
      <c r="A11" s="14" t="s">
        <v>28</v>
      </c>
      <c r="B11" s="14" t="s">
        <v>402</v>
      </c>
      <c r="C11" s="14" t="s">
        <v>149</v>
      </c>
      <c r="D11" s="14" t="str">
        <f>VLOOKUP(A11,'Pricelist Summary'!E:I,5,0)</f>
        <v>BLACK</v>
      </c>
      <c r="E11" s="15">
        <f>VLOOKUP(A11,'Pricelist Summary'!E:J,6,0)</f>
        <v>17990</v>
      </c>
      <c r="F11" s="15">
        <f t="shared" si="0"/>
        <v>16813.084112149532</v>
      </c>
      <c r="G11" s="17" t="s">
        <v>410</v>
      </c>
      <c r="H11" s="17" t="s">
        <v>411</v>
      </c>
      <c r="I11" s="17"/>
      <c r="J11" s="29" t="s">
        <v>460</v>
      </c>
    </row>
    <row r="12" spans="1:10" ht="18.75" customHeight="1">
      <c r="A12" s="14" t="s">
        <v>29</v>
      </c>
      <c r="B12" s="14" t="s">
        <v>403</v>
      </c>
      <c r="C12" s="14" t="s">
        <v>150</v>
      </c>
      <c r="D12" s="14" t="str">
        <f>VLOOKUP(A12,'Pricelist Summary'!E:I,5,0)</f>
        <v>WHITE</v>
      </c>
      <c r="E12" s="15">
        <f>VLOOKUP(A12,'Pricelist Summary'!E:J,6,0)</f>
        <v>17990</v>
      </c>
      <c r="F12" s="15">
        <f t="shared" si="0"/>
        <v>16813.084112149532</v>
      </c>
      <c r="G12" s="17" t="s">
        <v>410</v>
      </c>
      <c r="H12" s="17" t="s">
        <v>411</v>
      </c>
      <c r="I12" s="17"/>
      <c r="J12" s="29" t="s">
        <v>461</v>
      </c>
    </row>
    <row r="13" spans="1:10" ht="33" customHeight="1">
      <c r="A13" s="22" t="s">
        <v>467</v>
      </c>
      <c r="B13" s="23"/>
      <c r="C13" s="24"/>
      <c r="D13" s="24"/>
      <c r="E13" s="25"/>
      <c r="F13" s="25"/>
      <c r="G13" s="24"/>
      <c r="H13" s="24"/>
      <c r="I13" s="24"/>
      <c r="J13" s="26"/>
    </row>
    <row r="14" spans="1:10" ht="18.75" customHeight="1">
      <c r="A14" s="14" t="s">
        <v>30</v>
      </c>
      <c r="B14" s="14" t="s">
        <v>269</v>
      </c>
      <c r="C14" s="14" t="s">
        <v>151</v>
      </c>
      <c r="D14" s="14" t="str">
        <f>VLOOKUP(A14,'Pricelist Summary'!E:I,5,0)</f>
        <v>BLACK</v>
      </c>
      <c r="E14" s="15">
        <f>VLOOKUP(A14,'Pricelist Summary'!E:J,6,0)</f>
        <v>224990</v>
      </c>
      <c r="F14" s="15">
        <f t="shared" ref="F14:F54" si="1">E14/1.07</f>
        <v>210271.02803738316</v>
      </c>
      <c r="G14" s="17" t="s">
        <v>410</v>
      </c>
      <c r="H14" s="17" t="s">
        <v>411</v>
      </c>
      <c r="I14" s="17" t="s">
        <v>474</v>
      </c>
      <c r="J14" s="29" t="s">
        <v>448</v>
      </c>
    </row>
    <row r="15" spans="1:10" ht="18.75" customHeight="1">
      <c r="A15" s="14" t="s">
        <v>31</v>
      </c>
      <c r="B15" s="14" t="s">
        <v>268</v>
      </c>
      <c r="C15" s="14" t="s">
        <v>152</v>
      </c>
      <c r="D15" s="14" t="str">
        <f>VLOOKUP(A15,'Pricelist Summary'!E:I,5,0)</f>
        <v>BLACK</v>
      </c>
      <c r="E15" s="15">
        <f>VLOOKUP(A15,'Pricelist Summary'!E:J,6,0)</f>
        <v>134990</v>
      </c>
      <c r="F15" s="15">
        <f t="shared" si="1"/>
        <v>126158.87850467289</v>
      </c>
      <c r="G15" s="17" t="s">
        <v>410</v>
      </c>
      <c r="H15" s="17" t="s">
        <v>411</v>
      </c>
      <c r="I15" s="17"/>
      <c r="J15" s="29" t="s">
        <v>449</v>
      </c>
    </row>
    <row r="16" spans="1:10" ht="18.75" customHeight="1">
      <c r="A16" s="14" t="s">
        <v>32</v>
      </c>
      <c r="B16" s="14" t="s">
        <v>404</v>
      </c>
      <c r="C16" s="14" t="s">
        <v>153</v>
      </c>
      <c r="D16" s="14" t="str">
        <f>VLOOKUP(A16,'Pricelist Summary'!E:I,5,0)</f>
        <v>BLACK</v>
      </c>
      <c r="E16" s="15">
        <f>VLOOKUP(A16,'Pricelist Summary'!E:J,6,0)</f>
        <v>134990</v>
      </c>
      <c r="F16" s="15">
        <f t="shared" si="1"/>
        <v>126158.87850467289</v>
      </c>
      <c r="G16" s="17" t="s">
        <v>410</v>
      </c>
      <c r="H16" s="17" t="s">
        <v>411</v>
      </c>
      <c r="I16" s="17" t="s">
        <v>474</v>
      </c>
      <c r="J16" s="29" t="s">
        <v>452</v>
      </c>
    </row>
    <row r="17" spans="1:10" ht="18.75" customHeight="1">
      <c r="A17" s="14" t="s">
        <v>33</v>
      </c>
      <c r="B17" s="14" t="s">
        <v>405</v>
      </c>
      <c r="C17" s="14" t="s">
        <v>154</v>
      </c>
      <c r="D17" s="14" t="str">
        <f>VLOOKUP(A17,'Pricelist Summary'!E:I,5,0)</f>
        <v>BLACK</v>
      </c>
      <c r="E17" s="15">
        <f>VLOOKUP(A17,'Pricelist Summary'!E:J,6,0)</f>
        <v>69990</v>
      </c>
      <c r="F17" s="15">
        <f t="shared" si="1"/>
        <v>65411.214953271025</v>
      </c>
      <c r="G17" s="17" t="s">
        <v>410</v>
      </c>
      <c r="H17" s="17" t="s">
        <v>411</v>
      </c>
      <c r="I17" s="17"/>
      <c r="J17" s="29" t="s">
        <v>451</v>
      </c>
    </row>
    <row r="18" spans="1:10" ht="18.75" customHeight="1">
      <c r="A18" s="14" t="s">
        <v>34</v>
      </c>
      <c r="B18" s="14" t="s">
        <v>406</v>
      </c>
      <c r="C18" s="14" t="s">
        <v>155</v>
      </c>
      <c r="D18" s="14" t="str">
        <f>VLOOKUP(A18,'Pricelist Summary'!E:I,5,0)</f>
        <v>BLACK</v>
      </c>
      <c r="E18" s="15">
        <f>VLOOKUP(A18,'Pricelist Summary'!E:J,6,0)</f>
        <v>83990</v>
      </c>
      <c r="F18" s="15">
        <f t="shared" si="1"/>
        <v>78495.327102803727</v>
      </c>
      <c r="G18" s="17" t="s">
        <v>410</v>
      </c>
      <c r="H18" s="17" t="s">
        <v>411</v>
      </c>
      <c r="I18" s="17"/>
      <c r="J18" s="14" t="s">
        <v>450</v>
      </c>
    </row>
    <row r="19" spans="1:10" ht="18.75" customHeight="1">
      <c r="A19" s="14" t="s">
        <v>35</v>
      </c>
      <c r="B19" s="14" t="s">
        <v>270</v>
      </c>
      <c r="C19" s="14" t="s">
        <v>156</v>
      </c>
      <c r="D19" s="14" t="str">
        <f>VLOOKUP(A19,'Pricelist Summary'!E:I,5,0)</f>
        <v>BLACK</v>
      </c>
      <c r="E19" s="15">
        <f>VLOOKUP(A19,'Pricelist Summary'!E:J,6,0)</f>
        <v>95990</v>
      </c>
      <c r="F19" s="15">
        <f t="shared" si="1"/>
        <v>89710.280373831774</v>
      </c>
      <c r="G19" s="17" t="s">
        <v>410</v>
      </c>
      <c r="H19" s="17" t="s">
        <v>411</v>
      </c>
      <c r="I19" s="17"/>
      <c r="J19" s="29" t="s">
        <v>453</v>
      </c>
    </row>
    <row r="20" spans="1:10" ht="18.75" customHeight="1">
      <c r="A20" s="14" t="s">
        <v>36</v>
      </c>
      <c r="B20" s="14" t="s">
        <v>271</v>
      </c>
      <c r="C20" s="14" t="s">
        <v>157</v>
      </c>
      <c r="D20" s="14" t="str">
        <f>VLOOKUP(A20,'Pricelist Summary'!E:I,5,0)</f>
        <v>BLACK</v>
      </c>
      <c r="E20" s="15">
        <f>VLOOKUP(A20,'Pricelist Summary'!E:J,6,0)</f>
        <v>109990</v>
      </c>
      <c r="F20" s="15">
        <f t="shared" si="1"/>
        <v>102794.39252336448</v>
      </c>
      <c r="G20" s="17" t="s">
        <v>410</v>
      </c>
      <c r="H20" s="17" t="s">
        <v>411</v>
      </c>
      <c r="I20" s="17"/>
      <c r="J20" s="29" t="s">
        <v>454</v>
      </c>
    </row>
    <row r="21" spans="1:10" ht="33" customHeight="1">
      <c r="A21" s="22" t="s">
        <v>468</v>
      </c>
      <c r="B21" s="23"/>
      <c r="C21" s="24"/>
      <c r="D21" s="24"/>
      <c r="E21" s="25"/>
      <c r="F21" s="25"/>
      <c r="G21" s="24"/>
      <c r="H21" s="24"/>
      <c r="I21" s="24"/>
      <c r="J21" s="26"/>
    </row>
    <row r="22" spans="1:10" ht="18.75" customHeight="1">
      <c r="A22" s="14" t="s">
        <v>37</v>
      </c>
      <c r="B22" s="14" t="s">
        <v>300</v>
      </c>
      <c r="C22" s="14" t="s">
        <v>158</v>
      </c>
      <c r="D22" s="14" t="str">
        <f>VLOOKUP(A22,'Pricelist Summary'!E:I,5,0)</f>
        <v>BLACK</v>
      </c>
      <c r="E22" s="15">
        <f>VLOOKUP(A22,'Pricelist Summary'!E:J,6,0)</f>
        <v>199990</v>
      </c>
      <c r="F22" s="15">
        <f t="shared" si="1"/>
        <v>186906.54205607474</v>
      </c>
      <c r="G22" s="17" t="s">
        <v>410</v>
      </c>
      <c r="H22" s="17" t="s">
        <v>411</v>
      </c>
      <c r="I22" s="17" t="s">
        <v>475</v>
      </c>
      <c r="J22" s="29" t="s">
        <v>422</v>
      </c>
    </row>
    <row r="23" spans="1:10" ht="18.75" customHeight="1">
      <c r="A23" s="14" t="s">
        <v>38</v>
      </c>
      <c r="B23" s="14" t="s">
        <v>301</v>
      </c>
      <c r="C23" s="14" t="s">
        <v>159</v>
      </c>
      <c r="D23" s="14" t="str">
        <f>VLOOKUP(A23,'Pricelist Summary'!E:I,5,0)</f>
        <v>BLACK</v>
      </c>
      <c r="E23" s="15">
        <f>VLOOKUP(A23,'Pricelist Summary'!E:J,6,0)</f>
        <v>224990</v>
      </c>
      <c r="F23" s="15">
        <f t="shared" si="1"/>
        <v>210271.02803738316</v>
      </c>
      <c r="G23" s="17" t="s">
        <v>410</v>
      </c>
      <c r="H23" s="17" t="s">
        <v>411</v>
      </c>
      <c r="I23" s="17" t="s">
        <v>475</v>
      </c>
      <c r="J23" s="29" t="s">
        <v>423</v>
      </c>
    </row>
    <row r="24" spans="1:10" ht="18.75" customHeight="1">
      <c r="A24" s="14" t="s">
        <v>39</v>
      </c>
      <c r="B24" s="14" t="s">
        <v>302</v>
      </c>
      <c r="C24" s="14" t="s">
        <v>160</v>
      </c>
      <c r="D24" s="14" t="str">
        <f>VLOOKUP(A24,'Pricelist Summary'!E:I,5,0)</f>
        <v>BLACK</v>
      </c>
      <c r="E24" s="15">
        <f>VLOOKUP(A24,'Pricelist Summary'!E:J,6,0)</f>
        <v>224990</v>
      </c>
      <c r="F24" s="15">
        <f t="shared" si="1"/>
        <v>210271.02803738316</v>
      </c>
      <c r="G24" s="17" t="s">
        <v>410</v>
      </c>
      <c r="H24" s="17" t="s">
        <v>411</v>
      </c>
      <c r="I24" s="17" t="s">
        <v>475</v>
      </c>
      <c r="J24" s="29" t="s">
        <v>464</v>
      </c>
    </row>
    <row r="25" spans="1:10" ht="18.75" customHeight="1">
      <c r="A25" s="14" t="s">
        <v>40</v>
      </c>
      <c r="B25" s="14" t="s">
        <v>303</v>
      </c>
      <c r="C25" s="14" t="s">
        <v>161</v>
      </c>
      <c r="D25" s="14" t="str">
        <f>VLOOKUP(A25,'Pricelist Summary'!E:I,5,0)</f>
        <v>BLACK</v>
      </c>
      <c r="E25" s="15">
        <f>VLOOKUP(A25,'Pricelist Summary'!E:J,6,0)</f>
        <v>159990</v>
      </c>
      <c r="F25" s="15">
        <f t="shared" si="1"/>
        <v>149523.36448598129</v>
      </c>
      <c r="G25" s="17" t="s">
        <v>410</v>
      </c>
      <c r="H25" s="17" t="s">
        <v>411</v>
      </c>
      <c r="I25" s="17" t="s">
        <v>476</v>
      </c>
      <c r="J25" s="29" t="s">
        <v>435</v>
      </c>
    </row>
    <row r="26" spans="1:10" ht="18.75" customHeight="1">
      <c r="A26" s="14" t="s">
        <v>41</v>
      </c>
      <c r="B26" s="14" t="s">
        <v>304</v>
      </c>
      <c r="C26" s="14" t="s">
        <v>162</v>
      </c>
      <c r="D26" s="14" t="str">
        <f>VLOOKUP(A26,'Pricelist Summary'!E:I,5,0)</f>
        <v>BLACK</v>
      </c>
      <c r="E26" s="15">
        <f>VLOOKUP(A26,'Pricelist Summary'!E:J,6,0)</f>
        <v>121990</v>
      </c>
      <c r="F26" s="15">
        <f t="shared" si="1"/>
        <v>114009.34579439252</v>
      </c>
      <c r="G26" s="17" t="s">
        <v>410</v>
      </c>
      <c r="H26" s="17" t="s">
        <v>411</v>
      </c>
      <c r="I26" s="17" t="s">
        <v>476</v>
      </c>
      <c r="J26" s="29" t="s">
        <v>465</v>
      </c>
    </row>
    <row r="27" spans="1:10" ht="18.75" customHeight="1">
      <c r="A27" s="14" t="s">
        <v>662</v>
      </c>
      <c r="B27" s="14" t="s">
        <v>663</v>
      </c>
      <c r="C27" s="14" t="s">
        <v>664</v>
      </c>
      <c r="D27" s="14" t="str">
        <f>VLOOKUP(A27,'Pricelist Summary'!E:I,5,0)</f>
        <v>BLACK</v>
      </c>
      <c r="E27" s="15">
        <f>VLOOKUP(A27,'Pricelist Summary'!E:J,6,0)</f>
        <v>89990</v>
      </c>
      <c r="F27" s="15">
        <f t="shared" ref="F27" si="2">E27/1.07</f>
        <v>84102.803738317758</v>
      </c>
      <c r="G27" s="17" t="s">
        <v>410</v>
      </c>
      <c r="H27" s="17" t="s">
        <v>411</v>
      </c>
      <c r="I27" s="17" t="s">
        <v>476</v>
      </c>
      <c r="J27" s="29" t="s">
        <v>739</v>
      </c>
    </row>
    <row r="28" spans="1:10" ht="18.75" customHeight="1">
      <c r="A28" s="14" t="s">
        <v>42</v>
      </c>
      <c r="B28" s="14" t="s">
        <v>305</v>
      </c>
      <c r="C28" s="14" t="s">
        <v>163</v>
      </c>
      <c r="D28" s="14" t="str">
        <f>VLOOKUP(A28,'Pricelist Summary'!E:I,5,0)</f>
        <v>BLACK</v>
      </c>
      <c r="E28" s="15">
        <f>VLOOKUP(A28,'Pricelist Summary'!E:J,6,0)</f>
        <v>82990</v>
      </c>
      <c r="F28" s="15">
        <f t="shared" si="1"/>
        <v>77560.747663551403</v>
      </c>
      <c r="G28" s="17" t="s">
        <v>410</v>
      </c>
      <c r="H28" s="17" t="s">
        <v>411</v>
      </c>
      <c r="I28" s="17" t="s">
        <v>476</v>
      </c>
      <c r="J28" s="29" t="s">
        <v>424</v>
      </c>
    </row>
    <row r="29" spans="1:10" ht="18.75" customHeight="1">
      <c r="A29" s="14" t="s">
        <v>43</v>
      </c>
      <c r="B29" s="14" t="s">
        <v>306</v>
      </c>
      <c r="C29" s="14" t="s">
        <v>164</v>
      </c>
      <c r="D29" s="14" t="str">
        <f>VLOOKUP(A29,'Pricelist Summary'!E:I,5,0)</f>
        <v>BLACK</v>
      </c>
      <c r="E29" s="15">
        <f>VLOOKUP(A29,'Pricelist Summary'!E:J,6,0)</f>
        <v>89990</v>
      </c>
      <c r="F29" s="15">
        <f t="shared" si="1"/>
        <v>84102.803738317758</v>
      </c>
      <c r="G29" s="17" t="s">
        <v>410</v>
      </c>
      <c r="H29" s="17" t="s">
        <v>411</v>
      </c>
      <c r="I29" s="17" t="s">
        <v>476</v>
      </c>
      <c r="J29" s="29" t="s">
        <v>434</v>
      </c>
    </row>
    <row r="30" spans="1:10" ht="18.75" customHeight="1">
      <c r="A30" s="14" t="s">
        <v>44</v>
      </c>
      <c r="B30" s="14" t="s">
        <v>308</v>
      </c>
      <c r="C30" s="14" t="s">
        <v>165</v>
      </c>
      <c r="D30" s="14" t="str">
        <f>VLOOKUP(A30,'Pricelist Summary'!E:I,5,0)</f>
        <v>BLACK</v>
      </c>
      <c r="E30" s="15">
        <f>VLOOKUP(A30,'Pricelist Summary'!E:J,6,0)</f>
        <v>63990</v>
      </c>
      <c r="F30" s="15">
        <f t="shared" si="1"/>
        <v>59803.738317757008</v>
      </c>
      <c r="G30" s="17" t="s">
        <v>410</v>
      </c>
      <c r="H30" s="17" t="s">
        <v>411</v>
      </c>
      <c r="I30" s="17" t="s">
        <v>476</v>
      </c>
      <c r="J30" s="29" t="s">
        <v>432</v>
      </c>
    </row>
    <row r="31" spans="1:10" ht="18.75" customHeight="1">
      <c r="A31" s="14" t="s">
        <v>45</v>
      </c>
      <c r="B31" s="14" t="s">
        <v>307</v>
      </c>
      <c r="C31" s="14" t="s">
        <v>166</v>
      </c>
      <c r="D31" s="14" t="str">
        <f>VLOOKUP(A31,'Pricelist Summary'!E:I,5,0)</f>
        <v>BLACK</v>
      </c>
      <c r="E31" s="15">
        <f>VLOOKUP(A31,'Pricelist Summary'!E:J,6,0)</f>
        <v>69990</v>
      </c>
      <c r="F31" s="15">
        <f t="shared" si="1"/>
        <v>65411.214953271025</v>
      </c>
      <c r="G31" s="17" t="s">
        <v>410</v>
      </c>
      <c r="H31" s="17" t="s">
        <v>411</v>
      </c>
      <c r="I31" s="17" t="s">
        <v>476</v>
      </c>
      <c r="J31" s="29" t="s">
        <v>431</v>
      </c>
    </row>
    <row r="32" spans="1:10" ht="18.75" customHeight="1">
      <c r="A32" s="14" t="s">
        <v>46</v>
      </c>
      <c r="B32" s="14" t="s">
        <v>309</v>
      </c>
      <c r="C32" s="14" t="s">
        <v>167</v>
      </c>
      <c r="D32" s="14" t="str">
        <f>VLOOKUP(A32,'Pricelist Summary'!E:I,5,0)</f>
        <v>BLACK</v>
      </c>
      <c r="E32" s="15">
        <f>VLOOKUP(A32,'Pricelist Summary'!E:J,6,0)</f>
        <v>61990</v>
      </c>
      <c r="F32" s="15">
        <f t="shared" si="1"/>
        <v>57934.579439252331</v>
      </c>
      <c r="G32" s="17" t="s">
        <v>410</v>
      </c>
      <c r="H32" s="17" t="s">
        <v>411</v>
      </c>
      <c r="I32" s="17" t="s">
        <v>476</v>
      </c>
      <c r="J32" s="29" t="s">
        <v>436</v>
      </c>
    </row>
    <row r="33" spans="1:10" ht="18.75" customHeight="1">
      <c r="A33" s="14" t="s">
        <v>47</v>
      </c>
      <c r="B33" s="14" t="s">
        <v>310</v>
      </c>
      <c r="C33" s="14" t="s">
        <v>168</v>
      </c>
      <c r="D33" s="14" t="str">
        <f>VLOOKUP(A33,'Pricelist Summary'!E:I,5,0)</f>
        <v>SILVER</v>
      </c>
      <c r="E33" s="15">
        <f>VLOOKUP(A33,'Pricelist Summary'!E:J,6,0)</f>
        <v>61990</v>
      </c>
      <c r="F33" s="15">
        <f t="shared" si="1"/>
        <v>57934.579439252331</v>
      </c>
      <c r="G33" s="17" t="s">
        <v>410</v>
      </c>
      <c r="H33" s="17" t="s">
        <v>411</v>
      </c>
      <c r="I33" s="17" t="s">
        <v>476</v>
      </c>
      <c r="J33" s="29" t="s">
        <v>437</v>
      </c>
    </row>
    <row r="34" spans="1:10" ht="18.75" customHeight="1">
      <c r="A34" s="14" t="s">
        <v>48</v>
      </c>
      <c r="B34" s="14" t="s">
        <v>311</v>
      </c>
      <c r="C34" s="14" t="s">
        <v>169</v>
      </c>
      <c r="D34" s="14" t="str">
        <f>VLOOKUP(A34,'Pricelist Summary'!E:I,5,0)</f>
        <v>BLACK</v>
      </c>
      <c r="E34" s="15">
        <f>VLOOKUP(A34,'Pricelist Summary'!E:J,6,0)</f>
        <v>72990</v>
      </c>
      <c r="F34" s="15">
        <f t="shared" si="1"/>
        <v>68214.953271028033</v>
      </c>
      <c r="G34" s="17" t="s">
        <v>410</v>
      </c>
      <c r="H34" s="17" t="s">
        <v>411</v>
      </c>
      <c r="I34" s="17" t="s">
        <v>476</v>
      </c>
      <c r="J34" s="29" t="s">
        <v>438</v>
      </c>
    </row>
    <row r="35" spans="1:10" ht="18.75" customHeight="1">
      <c r="A35" s="14" t="s">
        <v>49</v>
      </c>
      <c r="B35" s="14" t="s">
        <v>312</v>
      </c>
      <c r="C35" s="14" t="s">
        <v>170</v>
      </c>
      <c r="D35" s="14" t="str">
        <f>VLOOKUP(A35,'Pricelist Summary'!E:I,5,0)</f>
        <v>SILVER</v>
      </c>
      <c r="E35" s="15">
        <f>VLOOKUP(A35,'Pricelist Summary'!E:J,6,0)</f>
        <v>72990</v>
      </c>
      <c r="F35" s="15">
        <f t="shared" si="1"/>
        <v>68214.953271028033</v>
      </c>
      <c r="G35" s="17" t="s">
        <v>410</v>
      </c>
      <c r="H35" s="17" t="s">
        <v>411</v>
      </c>
      <c r="I35" s="17" t="s">
        <v>476</v>
      </c>
      <c r="J35" s="29" t="s">
        <v>439</v>
      </c>
    </row>
    <row r="36" spans="1:10" ht="18.75" customHeight="1">
      <c r="A36" s="14" t="s">
        <v>50</v>
      </c>
      <c r="B36" s="14" t="s">
        <v>313</v>
      </c>
      <c r="C36" s="14" t="s">
        <v>171</v>
      </c>
      <c r="D36" s="14" t="str">
        <f>VLOOKUP(A36,'Pricelist Summary'!E:I,5,0)</f>
        <v>BLACK</v>
      </c>
      <c r="E36" s="15">
        <f>VLOOKUP(A36,'Pricelist Summary'!E:J,6,0)</f>
        <v>75990</v>
      </c>
      <c r="F36" s="15">
        <f t="shared" si="1"/>
        <v>71018.691588785048</v>
      </c>
      <c r="G36" s="17" t="s">
        <v>410</v>
      </c>
      <c r="H36" s="17" t="s">
        <v>411</v>
      </c>
      <c r="I36" s="17" t="s">
        <v>476</v>
      </c>
      <c r="J36" s="14" t="s">
        <v>429</v>
      </c>
    </row>
    <row r="37" spans="1:10" ht="18.75" customHeight="1">
      <c r="A37" s="14" t="s">
        <v>51</v>
      </c>
      <c r="B37" s="14" t="s">
        <v>314</v>
      </c>
      <c r="C37" s="14" t="s">
        <v>172</v>
      </c>
      <c r="D37" s="14" t="str">
        <f>VLOOKUP(A37,'Pricelist Summary'!E:I,5,0)</f>
        <v>SILVER</v>
      </c>
      <c r="E37" s="15">
        <f>VLOOKUP(A37,'Pricelist Summary'!E:J,6,0)</f>
        <v>75990</v>
      </c>
      <c r="F37" s="15">
        <f t="shared" si="1"/>
        <v>71018.691588785048</v>
      </c>
      <c r="G37" s="17" t="s">
        <v>410</v>
      </c>
      <c r="H37" s="17" t="s">
        <v>411</v>
      </c>
      <c r="I37" s="17" t="s">
        <v>476</v>
      </c>
      <c r="J37" s="14" t="s">
        <v>430</v>
      </c>
    </row>
    <row r="38" spans="1:10" ht="18.75" customHeight="1">
      <c r="A38" s="14" t="s">
        <v>52</v>
      </c>
      <c r="B38" s="14" t="s">
        <v>315</v>
      </c>
      <c r="C38" s="14" t="s">
        <v>173</v>
      </c>
      <c r="D38" s="14" t="str">
        <f>VLOOKUP(A38,'Pricelist Summary'!E:I,5,0)</f>
        <v>BLACK</v>
      </c>
      <c r="E38" s="15">
        <f>VLOOKUP(A38,'Pricelist Summary'!E:J,6,0)</f>
        <v>86990</v>
      </c>
      <c r="F38" s="15">
        <f t="shared" si="1"/>
        <v>81299.065420560742</v>
      </c>
      <c r="G38" s="17" t="s">
        <v>410</v>
      </c>
      <c r="H38" s="17" t="s">
        <v>411</v>
      </c>
      <c r="I38" s="17" t="s">
        <v>476</v>
      </c>
      <c r="J38" s="14" t="s">
        <v>427</v>
      </c>
    </row>
    <row r="39" spans="1:10" ht="18.75" customHeight="1">
      <c r="A39" s="14" t="s">
        <v>53</v>
      </c>
      <c r="B39" s="14" t="s">
        <v>316</v>
      </c>
      <c r="C39" s="14" t="s">
        <v>174</v>
      </c>
      <c r="D39" s="14" t="str">
        <f>VLOOKUP(A39,'Pricelist Summary'!E:I,5,0)</f>
        <v>SILVER</v>
      </c>
      <c r="E39" s="15">
        <f>VLOOKUP(A39,'Pricelist Summary'!E:J,6,0)</f>
        <v>86990</v>
      </c>
      <c r="F39" s="15">
        <f t="shared" si="1"/>
        <v>81299.065420560742</v>
      </c>
      <c r="G39" s="17" t="s">
        <v>410</v>
      </c>
      <c r="H39" s="17" t="s">
        <v>411</v>
      </c>
      <c r="I39" s="17" t="s">
        <v>476</v>
      </c>
      <c r="J39" s="14" t="s">
        <v>428</v>
      </c>
    </row>
    <row r="40" spans="1:10" ht="18.75" customHeight="1">
      <c r="A40" s="14" t="s">
        <v>54</v>
      </c>
      <c r="B40" s="14" t="s">
        <v>317</v>
      </c>
      <c r="C40" s="14" t="s">
        <v>175</v>
      </c>
      <c r="D40" s="14" t="str">
        <f>VLOOKUP(A40,'Pricelist Summary'!E:I,5,0)</f>
        <v>BLACK</v>
      </c>
      <c r="E40" s="15">
        <f>VLOOKUP(A40,'Pricelist Summary'!E:J,6,0)</f>
        <v>103990</v>
      </c>
      <c r="F40" s="15">
        <f t="shared" si="1"/>
        <v>97186.915887850468</v>
      </c>
      <c r="G40" s="17" t="s">
        <v>410</v>
      </c>
      <c r="H40" s="17" t="s">
        <v>411</v>
      </c>
      <c r="I40" s="17" t="s">
        <v>285</v>
      </c>
      <c r="J40" s="29" t="s">
        <v>425</v>
      </c>
    </row>
    <row r="41" spans="1:10" ht="18.75" customHeight="1">
      <c r="A41" s="14" t="s">
        <v>55</v>
      </c>
      <c r="B41" s="14" t="s">
        <v>318</v>
      </c>
      <c r="C41" s="14" t="s">
        <v>176</v>
      </c>
      <c r="D41" s="14" t="str">
        <f>VLOOKUP(A41,'Pricelist Summary'!E:I,5,0)</f>
        <v>SILVER</v>
      </c>
      <c r="E41" s="15">
        <f>VLOOKUP(A41,'Pricelist Summary'!E:J,6,0)</f>
        <v>103990</v>
      </c>
      <c r="F41" s="15">
        <f t="shared" si="1"/>
        <v>97186.915887850468</v>
      </c>
      <c r="G41" s="17" t="s">
        <v>410</v>
      </c>
      <c r="H41" s="17" t="s">
        <v>411</v>
      </c>
      <c r="I41" s="32" t="s">
        <v>285</v>
      </c>
      <c r="J41" s="29" t="s">
        <v>426</v>
      </c>
    </row>
    <row r="42" spans="1:10" ht="18.75" customHeight="1">
      <c r="A42" s="14" t="s">
        <v>60</v>
      </c>
      <c r="B42" s="14" t="s">
        <v>319</v>
      </c>
      <c r="C42" s="14" t="s">
        <v>181</v>
      </c>
      <c r="D42" s="14" t="str">
        <f>VLOOKUP(A42,'Pricelist Summary'!E:I,5,0)</f>
        <v>BLACK</v>
      </c>
      <c r="E42" s="15">
        <f>VLOOKUP(A42,'Pricelist Summary'!E:J,6,0)</f>
        <v>77990</v>
      </c>
      <c r="F42" s="15">
        <f>E42/1.07</f>
        <v>72887.850467289711</v>
      </c>
      <c r="G42" s="17" t="s">
        <v>410</v>
      </c>
      <c r="H42" s="17" t="s">
        <v>411</v>
      </c>
      <c r="I42" s="17" t="s">
        <v>476</v>
      </c>
      <c r="J42" s="29" t="s">
        <v>433</v>
      </c>
    </row>
    <row r="43" spans="1:10" ht="18.75" customHeight="1">
      <c r="A43" s="14" t="s">
        <v>61</v>
      </c>
      <c r="B43" s="14" t="s">
        <v>320</v>
      </c>
      <c r="C43" s="14" t="s">
        <v>182</v>
      </c>
      <c r="D43" s="14" t="str">
        <f>VLOOKUP(A43,'Pricelist Summary'!E:I,5,0)</f>
        <v>BLACK</v>
      </c>
      <c r="E43" s="15">
        <f>VLOOKUP(A43,'Pricelist Summary'!E:J,6,0)</f>
        <v>88990</v>
      </c>
      <c r="F43" s="15">
        <f>E43/1.07</f>
        <v>83168.224299065419</v>
      </c>
      <c r="G43" s="17" t="s">
        <v>410</v>
      </c>
      <c r="H43" s="17" t="s">
        <v>411</v>
      </c>
      <c r="I43" s="17" t="s">
        <v>476</v>
      </c>
      <c r="J43" s="29" t="s">
        <v>433</v>
      </c>
    </row>
    <row r="44" spans="1:10" ht="33" customHeight="1">
      <c r="A44" s="22" t="s">
        <v>469</v>
      </c>
      <c r="B44" s="23"/>
      <c r="C44" s="24"/>
      <c r="D44" s="24"/>
      <c r="E44" s="25"/>
      <c r="F44" s="25"/>
      <c r="G44" s="24"/>
      <c r="H44" s="24"/>
      <c r="I44" s="24"/>
      <c r="J44" s="26"/>
    </row>
    <row r="45" spans="1:10" ht="18.75" customHeight="1">
      <c r="A45" s="14" t="s">
        <v>56</v>
      </c>
      <c r="B45" s="14" t="s">
        <v>321</v>
      </c>
      <c r="C45" s="14" t="s">
        <v>177</v>
      </c>
      <c r="D45" s="14" t="str">
        <f>VLOOKUP(A45,'Pricelist Summary'!E:I,5,0)</f>
        <v>BLACK</v>
      </c>
      <c r="E45" s="15">
        <f>VLOOKUP(A45,'Pricelist Summary'!E:J,6,0)</f>
        <v>29990</v>
      </c>
      <c r="F45" s="15">
        <f t="shared" si="1"/>
        <v>28028.037383177569</v>
      </c>
      <c r="G45" s="17" t="s">
        <v>410</v>
      </c>
      <c r="H45" s="17" t="s">
        <v>411</v>
      </c>
      <c r="I45" s="17"/>
      <c r="J45" s="29" t="s">
        <v>443</v>
      </c>
    </row>
    <row r="46" spans="1:10" ht="18.75" customHeight="1">
      <c r="A46" s="14" t="s">
        <v>57</v>
      </c>
      <c r="B46" s="14" t="s">
        <v>322</v>
      </c>
      <c r="C46" s="14" t="s">
        <v>178</v>
      </c>
      <c r="D46" s="14" t="str">
        <f>VLOOKUP(A46,'Pricelist Summary'!E:I,5,0)</f>
        <v>BLACK</v>
      </c>
      <c r="E46" s="15">
        <f>VLOOKUP(A46,'Pricelist Summary'!E:J,6,0)</f>
        <v>33990</v>
      </c>
      <c r="F46" s="15">
        <f t="shared" si="1"/>
        <v>31766.355140186915</v>
      </c>
      <c r="G46" s="17" t="s">
        <v>410</v>
      </c>
      <c r="H46" s="17" t="s">
        <v>411</v>
      </c>
      <c r="I46" s="17"/>
      <c r="J46" s="29" t="s">
        <v>442</v>
      </c>
    </row>
    <row r="47" spans="1:10" ht="18.75" customHeight="1">
      <c r="A47" s="14" t="s">
        <v>58</v>
      </c>
      <c r="B47" s="14" t="s">
        <v>323</v>
      </c>
      <c r="C47" s="14" t="s">
        <v>179</v>
      </c>
      <c r="D47" s="14" t="str">
        <f>VLOOKUP(A47,'Pricelist Summary'!E:I,5,0)</f>
        <v>BLACK</v>
      </c>
      <c r="E47" s="15">
        <f>VLOOKUP(A47,'Pricelist Summary'!E:J,6,0)</f>
        <v>52990</v>
      </c>
      <c r="F47" s="15">
        <f t="shared" si="1"/>
        <v>49523.364485981307</v>
      </c>
      <c r="G47" s="17" t="s">
        <v>410</v>
      </c>
      <c r="H47" s="17" t="s">
        <v>411</v>
      </c>
      <c r="I47" s="17" t="s">
        <v>476</v>
      </c>
      <c r="J47" s="29" t="s">
        <v>446</v>
      </c>
    </row>
    <row r="48" spans="1:10" ht="18.75" customHeight="1">
      <c r="A48" s="14" t="s">
        <v>59</v>
      </c>
      <c r="B48" s="14" t="s">
        <v>324</v>
      </c>
      <c r="C48" s="14" t="s">
        <v>180</v>
      </c>
      <c r="D48" s="14" t="str">
        <f>VLOOKUP(A48,'Pricelist Summary'!E:I,5,0)</f>
        <v>BLACK</v>
      </c>
      <c r="E48" s="15">
        <f>VLOOKUP(A48,'Pricelist Summary'!E:J,6,0)</f>
        <v>56990</v>
      </c>
      <c r="F48" s="15">
        <f t="shared" si="1"/>
        <v>53261.682242990653</v>
      </c>
      <c r="G48" s="17" t="s">
        <v>410</v>
      </c>
      <c r="H48" s="17" t="s">
        <v>411</v>
      </c>
      <c r="I48" s="17" t="s">
        <v>476</v>
      </c>
      <c r="J48" s="29" t="s">
        <v>447</v>
      </c>
    </row>
    <row r="49" spans="1:10" ht="18.75" customHeight="1">
      <c r="A49" s="14" t="s">
        <v>62</v>
      </c>
      <c r="B49" s="14" t="s">
        <v>325</v>
      </c>
      <c r="C49" s="14" t="s">
        <v>183</v>
      </c>
      <c r="D49" s="14" t="str">
        <f>VLOOKUP(A49,'Pricelist Summary'!E:I,5,0)</f>
        <v>BLACK</v>
      </c>
      <c r="E49" s="15">
        <f>VLOOKUP(A49,'Pricelist Summary'!E:J,6,0)</f>
        <v>38990</v>
      </c>
      <c r="F49" s="15">
        <f t="shared" si="1"/>
        <v>36439.252336448597</v>
      </c>
      <c r="G49" s="17" t="s">
        <v>410</v>
      </c>
      <c r="H49" s="17" t="s">
        <v>411</v>
      </c>
      <c r="I49" s="17" t="s">
        <v>476</v>
      </c>
      <c r="J49" s="29" t="s">
        <v>444</v>
      </c>
    </row>
    <row r="50" spans="1:10" ht="18.75" customHeight="1">
      <c r="A50" s="14" t="s">
        <v>63</v>
      </c>
      <c r="B50" s="14" t="s">
        <v>326</v>
      </c>
      <c r="C50" s="14" t="s">
        <v>184</v>
      </c>
      <c r="D50" s="14" t="str">
        <f>VLOOKUP(A50,'Pricelist Summary'!E:I,5,0)</f>
        <v>WHITE</v>
      </c>
      <c r="E50" s="15">
        <f>VLOOKUP(A50,'Pricelist Summary'!E:J,6,0)</f>
        <v>38990</v>
      </c>
      <c r="F50" s="15">
        <f t="shared" si="1"/>
        <v>36439.252336448597</v>
      </c>
      <c r="G50" s="17" t="s">
        <v>410</v>
      </c>
      <c r="H50" s="17" t="s">
        <v>411</v>
      </c>
      <c r="I50" s="17" t="s">
        <v>476</v>
      </c>
      <c r="J50" s="29" t="s">
        <v>445</v>
      </c>
    </row>
    <row r="51" spans="1:10" ht="18.75" customHeight="1">
      <c r="A51" s="14" t="s">
        <v>64</v>
      </c>
      <c r="B51" s="14" t="s">
        <v>327</v>
      </c>
      <c r="C51" s="14" t="s">
        <v>185</v>
      </c>
      <c r="D51" s="14" t="str">
        <f>VLOOKUP(A51,'Pricelist Summary'!E:I,5,0)</f>
        <v>BLACK</v>
      </c>
      <c r="E51" s="15">
        <f>VLOOKUP(A51,'Pricelist Summary'!E:J,6,0)</f>
        <v>42990</v>
      </c>
      <c r="F51" s="15">
        <f t="shared" si="1"/>
        <v>40177.570093457944</v>
      </c>
      <c r="G51" s="17" t="s">
        <v>410</v>
      </c>
      <c r="H51" s="17" t="s">
        <v>411</v>
      </c>
      <c r="I51" s="17" t="s">
        <v>476</v>
      </c>
      <c r="J51" s="29" t="s">
        <v>444</v>
      </c>
    </row>
    <row r="52" spans="1:10" ht="18.75" customHeight="1">
      <c r="A52" s="14" t="s">
        <v>65</v>
      </c>
      <c r="B52" s="14" t="s">
        <v>328</v>
      </c>
      <c r="C52" s="14" t="s">
        <v>186</v>
      </c>
      <c r="D52" s="14" t="str">
        <f>VLOOKUP(A52,'Pricelist Summary'!E:I,5,0)</f>
        <v>WHITE</v>
      </c>
      <c r="E52" s="15">
        <f>VLOOKUP(A52,'Pricelist Summary'!E:J,6,0)</f>
        <v>42990</v>
      </c>
      <c r="F52" s="15">
        <f t="shared" si="1"/>
        <v>40177.570093457944</v>
      </c>
      <c r="G52" s="17" t="s">
        <v>410</v>
      </c>
      <c r="H52" s="17" t="s">
        <v>411</v>
      </c>
      <c r="I52" s="17" t="s">
        <v>476</v>
      </c>
      <c r="J52" s="29" t="s">
        <v>445</v>
      </c>
    </row>
    <row r="53" spans="1:10" ht="18.75" customHeight="1">
      <c r="A53" s="14" t="s">
        <v>66</v>
      </c>
      <c r="B53" s="14" t="s">
        <v>329</v>
      </c>
      <c r="C53" s="14" t="s">
        <v>187</v>
      </c>
      <c r="D53" s="14" t="str">
        <f>VLOOKUP(A53,'Pricelist Summary'!E:I,5,0)</f>
        <v>BLACK</v>
      </c>
      <c r="E53" s="15">
        <f>VLOOKUP(A53,'Pricelist Summary'!E:J,6,0)</f>
        <v>25990</v>
      </c>
      <c r="F53" s="15">
        <f t="shared" si="1"/>
        <v>24289.719626168222</v>
      </c>
      <c r="G53" s="17" t="s">
        <v>410</v>
      </c>
      <c r="H53" s="17" t="s">
        <v>411</v>
      </c>
      <c r="I53" s="17"/>
      <c r="J53" s="29" t="s">
        <v>440</v>
      </c>
    </row>
    <row r="54" spans="1:10" ht="18.75" customHeight="1">
      <c r="A54" s="14" t="s">
        <v>67</v>
      </c>
      <c r="B54" s="14" t="s">
        <v>330</v>
      </c>
      <c r="C54" s="14" t="s">
        <v>188</v>
      </c>
      <c r="D54" s="14" t="str">
        <f>VLOOKUP(A54,'Pricelist Summary'!E:I,5,0)</f>
        <v>WHITE</v>
      </c>
      <c r="E54" s="15">
        <f>VLOOKUP(A54,'Pricelist Summary'!E:J,6,0)</f>
        <v>25990</v>
      </c>
      <c r="F54" s="15">
        <f t="shared" si="1"/>
        <v>24289.719626168222</v>
      </c>
      <c r="G54" s="17" t="s">
        <v>410</v>
      </c>
      <c r="H54" s="17" t="s">
        <v>411</v>
      </c>
      <c r="I54" s="17"/>
      <c r="J54" s="29" t="s">
        <v>441</v>
      </c>
    </row>
  </sheetData>
  <autoFilter ref="A2:J54" xr:uid="{33DE4B65-C848-4464-951F-AD5F6D9C5B05}"/>
  <hyperlinks>
    <hyperlink ref="J22" r:id="rId1" xr:uid="{F5C7D33C-7B09-4789-A3A5-57EE6682121F}"/>
    <hyperlink ref="J23" r:id="rId2" xr:uid="{3B0E8DEB-345A-40A9-BA04-B1A397B6DDE4}"/>
    <hyperlink ref="J30" r:id="rId3" display="https://store.sony.co.th/th/collections/full-frame-camera/products/ilce-7m3k" xr:uid="{6BD83E03-FEE5-450F-968C-6052578CF408}"/>
    <hyperlink ref="J31" r:id="rId4" xr:uid="{E63BCF2C-574A-4E9E-8CA8-1C872AA8B92E}"/>
    <hyperlink ref="J28" r:id="rId5" xr:uid="{C5BC6E47-0E13-41AB-816A-765E11AFBC48}"/>
    <hyperlink ref="J29" r:id="rId6" xr:uid="{C831D4BC-2498-4FD0-9AF8-6238CE592C34}"/>
    <hyperlink ref="J42" r:id="rId7" xr:uid="{60EEC804-5019-4944-ABD7-320F0FDE989B}"/>
    <hyperlink ref="J25" r:id="rId8" xr:uid="{9968C7BA-8FC2-4079-8AA4-947483E06425}"/>
    <hyperlink ref="J32" r:id="rId9" xr:uid="{7B549FE5-DD72-4900-B99F-B83D990FA58A}"/>
    <hyperlink ref="J33" r:id="rId10" xr:uid="{64C7FBC8-54F9-461F-A0D5-78D5D5F5C4F2}"/>
    <hyperlink ref="J34" r:id="rId11" xr:uid="{00E53A6E-B85C-4EFB-8F2A-6DCB92CA9E51}"/>
    <hyperlink ref="J35" r:id="rId12" xr:uid="{A13CA6AC-2FE6-46D8-B70D-7D0DB17D84A0}"/>
    <hyperlink ref="J43" r:id="rId13" xr:uid="{D4C813C0-3AC3-4726-A0C4-5AFF0063D0B1}"/>
    <hyperlink ref="J53" r:id="rId14" xr:uid="{402DC97C-E4C4-42F4-BD08-D5BD9F961405}"/>
    <hyperlink ref="J54" r:id="rId15" xr:uid="{EBC554F6-EB46-40DD-8963-7A4D6A1CF03B}"/>
    <hyperlink ref="J46" r:id="rId16" xr:uid="{58F7C268-9B89-4D68-B65B-7BD6318EABBC}"/>
    <hyperlink ref="J49" r:id="rId17" xr:uid="{62977CFC-E778-47C0-8EC8-A01FDB05BB1C}"/>
    <hyperlink ref="J50" r:id="rId18" xr:uid="{DFDB5B9A-E014-49E0-A88C-E46CF4203A38}"/>
    <hyperlink ref="J47" r:id="rId19" xr:uid="{5E2555AD-5F52-428B-80F2-E868085C6BC9}"/>
    <hyperlink ref="J48" r:id="rId20" xr:uid="{06ECE773-4B15-4528-A4E8-5C6210D417AC}"/>
    <hyperlink ref="J51" r:id="rId21" xr:uid="{9F9398D8-2F10-4C00-9D3E-EE4544F1E744}"/>
    <hyperlink ref="J52" r:id="rId22" xr:uid="{73243D53-10EB-4F2B-BC49-02311724575A}"/>
    <hyperlink ref="J14" r:id="rId23" xr:uid="{3756C7DE-95E5-4018-8C67-F23A965EFE54}"/>
    <hyperlink ref="J15" r:id="rId24" xr:uid="{AC661EA0-68FE-4532-9078-8081271A1C73}"/>
    <hyperlink ref="J17" r:id="rId25" xr:uid="{D1ABDC9A-1154-48D3-95C3-6E976D6FBE4D}"/>
    <hyperlink ref="J16" r:id="rId26" xr:uid="{04414D8E-FD57-4C1C-96F2-AE87AF5C76A9}"/>
    <hyperlink ref="J19" r:id="rId27" xr:uid="{1D89ADE2-6F24-4175-AC40-2118566F1700}"/>
    <hyperlink ref="J20" r:id="rId28" xr:uid="{AD3D7319-5321-452D-9E4E-13368E1B1859}"/>
    <hyperlink ref="J7" r:id="rId29" xr:uid="{9D0F2AA1-ECC4-4F58-AC53-044C4F9D5370}"/>
    <hyperlink ref="J8" r:id="rId30" xr:uid="{F45D5360-E3AB-4FD4-B88B-26480704E252}"/>
    <hyperlink ref="J11" r:id="rId31" xr:uid="{45D1081F-6236-4213-B2CC-A04309FEF72A}"/>
    <hyperlink ref="J12" r:id="rId32" xr:uid="{92309BE8-BB1E-4BDB-8951-189FFBFF2692}"/>
    <hyperlink ref="J9" r:id="rId33" xr:uid="{CAE16CB9-D2CC-471E-A146-25869103E0EC}"/>
    <hyperlink ref="J10" r:id="rId34" xr:uid="{7602D2E1-160B-458C-B1B0-667DED3A062F}"/>
    <hyperlink ref="J4" r:id="rId35" xr:uid="{D5CA6551-FCD1-4325-AA77-A99CA462A73D}"/>
    <hyperlink ref="J24" r:id="rId36" xr:uid="{CC017ECA-5A73-4CD8-A02A-325EAF0627B0}"/>
    <hyperlink ref="J26" r:id="rId37" xr:uid="{703B8020-C75E-4B44-B8A5-8A3E6D7A4747}"/>
    <hyperlink ref="J27" r:id="rId38" xr:uid="{4ADD0E8F-D6C7-4B94-BCBC-E98296F72C35}"/>
  </hyperlinks>
  <pageMargins left="0.7" right="0.7" top="0.75" bottom="0.75" header="0.3" footer="0.3"/>
  <pageSetup orientation="portrait" r:id="rId39"/>
  <drawing r:id="rId4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DD6BB-9E7D-4740-A51B-DF4CC65A4BCB}">
  <sheetPr>
    <tabColor theme="5" tint="-0.249977111117893"/>
  </sheetPr>
  <dimension ref="A1:H53"/>
  <sheetViews>
    <sheetView zoomScale="70" zoomScaleNormal="70" workbookViewId="0">
      <pane xSplit="3" ySplit="3" topLeftCell="D22" activePane="bottomRight" state="frozen"/>
      <selection pane="topRight" activeCell="D1" sqref="D1"/>
      <selection pane="bottomLeft" activeCell="A4" sqref="A4"/>
      <selection pane="bottomRight" activeCell="F1" sqref="F1:F1048576"/>
    </sheetView>
  </sheetViews>
  <sheetFormatPr baseColWidth="10" defaultColWidth="8.83203125" defaultRowHeight="15"/>
  <cols>
    <col min="1" max="1" width="16.1640625" customWidth="1"/>
    <col min="2" max="2" width="17.5" bestFit="1" customWidth="1"/>
    <col min="3" max="3" width="30.1640625" bestFit="1" customWidth="1"/>
    <col min="4" max="4" width="10.33203125" style="5" customWidth="1"/>
    <col min="5" max="5" width="9.6640625" style="5" customWidth="1"/>
    <col min="6" max="6" width="9.6640625" customWidth="1"/>
    <col min="7" max="7" width="13.5" customWidth="1"/>
    <col min="8" max="8" width="45.6640625" bestFit="1" customWidth="1"/>
  </cols>
  <sheetData>
    <row r="1" spans="1:8" ht="54" customHeight="1">
      <c r="A1" s="30"/>
      <c r="B1" s="30"/>
      <c r="C1" s="30" t="str">
        <f>Camera!C1</f>
        <v>Update 05/01/2026</v>
      </c>
      <c r="D1" s="31"/>
      <c r="E1" s="31"/>
      <c r="F1" s="30"/>
      <c r="G1" s="30"/>
      <c r="H1" s="30"/>
    </row>
    <row r="2" spans="1:8" ht="34.5" customHeight="1">
      <c r="A2" s="27" t="s">
        <v>392</v>
      </c>
      <c r="B2" s="27" t="s">
        <v>470</v>
      </c>
      <c r="C2" s="27" t="s">
        <v>393</v>
      </c>
      <c r="D2" s="19" t="s">
        <v>394</v>
      </c>
      <c r="E2" s="19" t="s">
        <v>395</v>
      </c>
      <c r="F2" s="20" t="s">
        <v>13</v>
      </c>
      <c r="G2" s="20" t="s">
        <v>396</v>
      </c>
      <c r="H2" s="28" t="s">
        <v>397</v>
      </c>
    </row>
    <row r="3" spans="1:8" ht="33" customHeight="1">
      <c r="A3" s="22" t="s">
        <v>398</v>
      </c>
      <c r="B3" s="23"/>
      <c r="C3" s="24"/>
      <c r="D3" s="25"/>
      <c r="E3" s="25"/>
      <c r="F3" s="24"/>
      <c r="G3" s="24"/>
      <c r="H3" s="26"/>
    </row>
    <row r="4" spans="1:8">
      <c r="A4" s="14" t="s">
        <v>96</v>
      </c>
      <c r="B4" s="14" t="s">
        <v>331</v>
      </c>
      <c r="C4" s="14" t="s">
        <v>216</v>
      </c>
      <c r="D4" s="15">
        <f>VLOOKUP(A4,'Pricelist Summary'!E:J,6,0)</f>
        <v>9990</v>
      </c>
      <c r="E4" s="15">
        <f>D4/1.07</f>
        <v>9336.4485981308408</v>
      </c>
      <c r="F4" s="17" t="s">
        <v>410</v>
      </c>
      <c r="G4" s="17" t="s">
        <v>411</v>
      </c>
      <c r="H4" s="14"/>
    </row>
    <row r="5" spans="1:8">
      <c r="A5" s="14" t="s">
        <v>97</v>
      </c>
      <c r="B5" s="14" t="s">
        <v>333</v>
      </c>
      <c r="C5" s="14" t="s">
        <v>217</v>
      </c>
      <c r="D5" s="15">
        <f>VLOOKUP(A5,'Pricelist Summary'!E:J,6,0)</f>
        <v>9990</v>
      </c>
      <c r="E5" s="15">
        <f t="shared" ref="E5:E10" si="0">D5/1.07</f>
        <v>9336.4485981308408</v>
      </c>
      <c r="F5" s="17" t="s">
        <v>410</v>
      </c>
      <c r="G5" s="17" t="s">
        <v>411</v>
      </c>
      <c r="H5" s="14"/>
    </row>
    <row r="6" spans="1:8">
      <c r="A6" s="14" t="s">
        <v>98</v>
      </c>
      <c r="B6" s="14" t="s">
        <v>334</v>
      </c>
      <c r="C6" s="14" t="s">
        <v>218</v>
      </c>
      <c r="D6" s="15">
        <f>VLOOKUP(A6,'Pricelist Summary'!E:J,6,0)</f>
        <v>9990</v>
      </c>
      <c r="E6" s="15">
        <f t="shared" si="0"/>
        <v>9336.4485981308408</v>
      </c>
      <c r="F6" s="17" t="s">
        <v>410</v>
      </c>
      <c r="G6" s="17" t="s">
        <v>411</v>
      </c>
      <c r="H6" s="14"/>
    </row>
    <row r="7" spans="1:8">
      <c r="A7" s="14" t="s">
        <v>99</v>
      </c>
      <c r="B7" s="14" t="s">
        <v>335</v>
      </c>
      <c r="C7" s="14" t="s">
        <v>219</v>
      </c>
      <c r="D7" s="15">
        <f>VLOOKUP(A7,'Pricelist Summary'!E:J,6,0)</f>
        <v>18990</v>
      </c>
      <c r="E7" s="15">
        <f t="shared" si="0"/>
        <v>17747.663551401867</v>
      </c>
      <c r="F7" s="17" t="s">
        <v>410</v>
      </c>
      <c r="G7" s="17" t="s">
        <v>411</v>
      </c>
      <c r="H7" s="14"/>
    </row>
    <row r="8" spans="1:8">
      <c r="A8" s="14" t="s">
        <v>100</v>
      </c>
      <c r="B8" s="14" t="s">
        <v>336</v>
      </c>
      <c r="C8" s="14" t="s">
        <v>220</v>
      </c>
      <c r="D8" s="15">
        <f>VLOOKUP(A8,'Pricelist Summary'!E:J,6,0)</f>
        <v>19990</v>
      </c>
      <c r="E8" s="15">
        <f t="shared" si="0"/>
        <v>18682.242990654206</v>
      </c>
      <c r="F8" s="17" t="s">
        <v>410</v>
      </c>
      <c r="G8" s="17" t="s">
        <v>411</v>
      </c>
      <c r="H8" s="14"/>
    </row>
    <row r="9" spans="1:8">
      <c r="A9" s="14" t="s">
        <v>101</v>
      </c>
      <c r="B9" s="14" t="s">
        <v>337</v>
      </c>
      <c r="C9" s="14" t="s">
        <v>221</v>
      </c>
      <c r="D9" s="15">
        <f>VLOOKUP(A9,'Pricelist Summary'!E:J,6,0)</f>
        <v>26990</v>
      </c>
      <c r="E9" s="15">
        <f t="shared" si="0"/>
        <v>25224.299065420561</v>
      </c>
      <c r="F9" s="17" t="s">
        <v>410</v>
      </c>
      <c r="G9" s="17" t="s">
        <v>411</v>
      </c>
      <c r="H9" s="14"/>
    </row>
    <row r="10" spans="1:8">
      <c r="A10" s="14" t="s">
        <v>102</v>
      </c>
      <c r="B10" s="14" t="s">
        <v>338</v>
      </c>
      <c r="C10" s="14" t="s">
        <v>222</v>
      </c>
      <c r="D10" s="15">
        <f>VLOOKUP(A10,'Pricelist Summary'!E:J,6,0)</f>
        <v>26990</v>
      </c>
      <c r="E10" s="15">
        <f t="shared" si="0"/>
        <v>25224.299065420561</v>
      </c>
      <c r="F10" s="17" t="s">
        <v>410</v>
      </c>
      <c r="G10" s="17" t="s">
        <v>411</v>
      </c>
      <c r="H10" s="14"/>
    </row>
    <row r="11" spans="1:8" ht="33" customHeight="1">
      <c r="A11" s="22" t="s">
        <v>399</v>
      </c>
      <c r="B11" s="23"/>
      <c r="C11" s="24"/>
      <c r="D11" s="25"/>
      <c r="E11" s="25"/>
      <c r="F11" s="24"/>
      <c r="G11" s="24"/>
      <c r="H11" s="26"/>
    </row>
    <row r="12" spans="1:8">
      <c r="A12" s="14" t="s">
        <v>103</v>
      </c>
      <c r="B12" s="14" t="s">
        <v>332</v>
      </c>
      <c r="C12" s="14" t="s">
        <v>223</v>
      </c>
      <c r="D12" s="15">
        <f>VLOOKUP(A12,'Pricelist Summary'!E:J,6,0)</f>
        <v>14990</v>
      </c>
      <c r="E12" s="15">
        <f t="shared" ref="E12:E50" si="1">D12/1.07</f>
        <v>14009.345794392522</v>
      </c>
      <c r="F12" s="17" t="s">
        <v>410</v>
      </c>
      <c r="G12" s="17" t="s">
        <v>411</v>
      </c>
      <c r="H12" s="14"/>
    </row>
    <row r="13" spans="1:8">
      <c r="A13" s="14" t="s">
        <v>106</v>
      </c>
      <c r="B13" s="14" t="s">
        <v>341</v>
      </c>
      <c r="C13" s="14" t="s">
        <v>226</v>
      </c>
      <c r="D13" s="15">
        <f>VLOOKUP(A13,'Pricelist Summary'!E:J,6,0)</f>
        <v>22990</v>
      </c>
      <c r="E13" s="15">
        <f t="shared" si="1"/>
        <v>21485.981308411214</v>
      </c>
      <c r="F13" s="17" t="s">
        <v>410</v>
      </c>
      <c r="G13" s="17" t="s">
        <v>411</v>
      </c>
      <c r="H13" s="14"/>
    </row>
    <row r="14" spans="1:8">
      <c r="A14" s="14" t="s">
        <v>107</v>
      </c>
      <c r="B14" s="14" t="s">
        <v>342</v>
      </c>
      <c r="C14" s="14" t="s">
        <v>227</v>
      </c>
      <c r="D14" s="15">
        <f>VLOOKUP(A14,'Pricelist Summary'!E:J,6,0)</f>
        <v>11990</v>
      </c>
      <c r="E14" s="15">
        <f t="shared" si="1"/>
        <v>11205.607476635514</v>
      </c>
      <c r="F14" s="17" t="s">
        <v>410</v>
      </c>
      <c r="G14" s="17" t="s">
        <v>411</v>
      </c>
      <c r="H14" s="14"/>
    </row>
    <row r="15" spans="1:8">
      <c r="A15" s="14" t="s">
        <v>108</v>
      </c>
      <c r="B15" s="14" t="s">
        <v>343</v>
      </c>
      <c r="C15" s="14" t="s">
        <v>228</v>
      </c>
      <c r="D15" s="15">
        <f>VLOOKUP(A15,'Pricelist Summary'!E:J,6,0)</f>
        <v>19990</v>
      </c>
      <c r="E15" s="15">
        <f t="shared" si="1"/>
        <v>18682.242990654206</v>
      </c>
      <c r="F15" s="17" t="s">
        <v>410</v>
      </c>
      <c r="G15" s="17" t="s">
        <v>411</v>
      </c>
      <c r="H15" s="14"/>
    </row>
    <row r="16" spans="1:8">
      <c r="A16" s="14" t="s">
        <v>109</v>
      </c>
      <c r="B16" s="14" t="s">
        <v>344</v>
      </c>
      <c r="C16" s="14" t="s">
        <v>229</v>
      </c>
      <c r="D16" s="15">
        <f>VLOOKUP(A16,'Pricelist Summary'!E:J,6,0)</f>
        <v>21990</v>
      </c>
      <c r="E16" s="15">
        <f t="shared" si="1"/>
        <v>20551.401869158879</v>
      </c>
      <c r="F16" s="17" t="s">
        <v>410</v>
      </c>
      <c r="G16" s="17" t="s">
        <v>411</v>
      </c>
      <c r="H16" s="14"/>
    </row>
    <row r="17" spans="1:8">
      <c r="A17" s="14" t="s">
        <v>110</v>
      </c>
      <c r="B17" s="14" t="s">
        <v>345</v>
      </c>
      <c r="C17" s="14" t="s">
        <v>230</v>
      </c>
      <c r="D17" s="15">
        <f>VLOOKUP(A17,'Pricelist Summary'!E:J,6,0)</f>
        <v>69990</v>
      </c>
      <c r="E17" s="15">
        <f t="shared" si="1"/>
        <v>65411.214953271025</v>
      </c>
      <c r="F17" s="17" t="s">
        <v>410</v>
      </c>
      <c r="G17" s="17" t="s">
        <v>411</v>
      </c>
      <c r="H17" s="14"/>
    </row>
    <row r="18" spans="1:8">
      <c r="A18" s="14" t="s">
        <v>111</v>
      </c>
      <c r="B18" s="14" t="s">
        <v>346</v>
      </c>
      <c r="C18" s="14" t="s">
        <v>231</v>
      </c>
      <c r="D18" s="15">
        <f>VLOOKUP(A18,'Pricelist Summary'!E:J,6,0)</f>
        <v>31990</v>
      </c>
      <c r="E18" s="15">
        <f t="shared" si="1"/>
        <v>29897.196261682242</v>
      </c>
      <c r="F18" s="17" t="s">
        <v>410</v>
      </c>
      <c r="G18" s="17" t="s">
        <v>411</v>
      </c>
      <c r="H18" s="14"/>
    </row>
    <row r="19" spans="1:8">
      <c r="A19" s="14" t="s">
        <v>112</v>
      </c>
      <c r="B19" s="14" t="s">
        <v>347</v>
      </c>
      <c r="C19" s="14" t="s">
        <v>232</v>
      </c>
      <c r="D19" s="15">
        <f>VLOOKUP(A19,'Pricelist Summary'!E:J,6,0)</f>
        <v>46990</v>
      </c>
      <c r="E19" s="15">
        <f t="shared" si="1"/>
        <v>43915.88785046729</v>
      </c>
      <c r="F19" s="17" t="s">
        <v>410</v>
      </c>
      <c r="G19" s="17" t="s">
        <v>411</v>
      </c>
      <c r="H19" s="14"/>
    </row>
    <row r="20" spans="1:8">
      <c r="A20" s="14" t="s">
        <v>113</v>
      </c>
      <c r="B20" s="14" t="s">
        <v>348</v>
      </c>
      <c r="C20" s="14" t="s">
        <v>233</v>
      </c>
      <c r="D20" s="15">
        <f>VLOOKUP(A20,'Pricelist Summary'!E:J,6,0)</f>
        <v>63990</v>
      </c>
      <c r="E20" s="15">
        <f t="shared" si="1"/>
        <v>59803.738317757008</v>
      </c>
      <c r="F20" s="17" t="s">
        <v>410</v>
      </c>
      <c r="G20" s="17" t="s">
        <v>411</v>
      </c>
      <c r="H20" s="14"/>
    </row>
    <row r="21" spans="1:8">
      <c r="A21" s="14" t="s">
        <v>114</v>
      </c>
      <c r="B21" s="14" t="s">
        <v>349</v>
      </c>
      <c r="C21" s="14" t="s">
        <v>234</v>
      </c>
      <c r="D21" s="15">
        <f>VLOOKUP(A21,'Pricelist Summary'!E:J,6,0)</f>
        <v>46990</v>
      </c>
      <c r="E21" s="15">
        <f t="shared" si="1"/>
        <v>43915.88785046729</v>
      </c>
      <c r="F21" s="17" t="s">
        <v>410</v>
      </c>
      <c r="G21" s="17" t="s">
        <v>411</v>
      </c>
      <c r="H21" s="14"/>
    </row>
    <row r="22" spans="1:8">
      <c r="A22" s="14" t="s">
        <v>115</v>
      </c>
      <c r="B22" s="14" t="s">
        <v>350</v>
      </c>
      <c r="C22" s="14" t="s">
        <v>235</v>
      </c>
      <c r="D22" s="15">
        <f>VLOOKUP(A22,'Pricelist Summary'!E:J,6,0)</f>
        <v>35990</v>
      </c>
      <c r="E22" s="15">
        <f t="shared" si="1"/>
        <v>33635.514018691589</v>
      </c>
      <c r="F22" s="17" t="s">
        <v>410</v>
      </c>
      <c r="G22" s="17" t="s">
        <v>411</v>
      </c>
      <c r="H22" s="14"/>
    </row>
    <row r="23" spans="1:8">
      <c r="A23" s="14" t="s">
        <v>116</v>
      </c>
      <c r="B23" s="14" t="s">
        <v>351</v>
      </c>
      <c r="C23" s="14" t="s">
        <v>236</v>
      </c>
      <c r="D23" s="15">
        <f>VLOOKUP(A23,'Pricelist Summary'!E:J,6,0)</f>
        <v>29490</v>
      </c>
      <c r="E23" s="15">
        <f t="shared" si="1"/>
        <v>27560.747663551399</v>
      </c>
      <c r="F23" s="17" t="s">
        <v>410</v>
      </c>
      <c r="G23" s="17" t="s">
        <v>411</v>
      </c>
      <c r="H23" s="14"/>
    </row>
    <row r="24" spans="1:8">
      <c r="A24" s="14" t="s">
        <v>117</v>
      </c>
      <c r="B24" s="14" t="s">
        <v>352</v>
      </c>
      <c r="C24" s="14" t="s">
        <v>237</v>
      </c>
      <c r="D24" s="15">
        <f>VLOOKUP(A24,'Pricelist Summary'!E:J,6,0)</f>
        <v>84990</v>
      </c>
      <c r="E24" s="15">
        <f t="shared" si="1"/>
        <v>79429.906542056066</v>
      </c>
      <c r="F24" s="17" t="s">
        <v>410</v>
      </c>
      <c r="G24" s="17" t="s">
        <v>411</v>
      </c>
      <c r="H24" s="14"/>
    </row>
    <row r="25" spans="1:8">
      <c r="A25" s="14" t="s">
        <v>118</v>
      </c>
      <c r="B25" s="14" t="s">
        <v>353</v>
      </c>
      <c r="C25" s="14" t="s">
        <v>238</v>
      </c>
      <c r="D25" s="15">
        <f>VLOOKUP(A25,'Pricelist Summary'!E:J,6,0)</f>
        <v>44990</v>
      </c>
      <c r="E25" s="15">
        <f t="shared" si="1"/>
        <v>42046.728971962613</v>
      </c>
      <c r="F25" s="17" t="s">
        <v>410</v>
      </c>
      <c r="G25" s="17" t="s">
        <v>411</v>
      </c>
      <c r="H25" s="14"/>
    </row>
    <row r="26" spans="1:8">
      <c r="A26" s="14" t="s">
        <v>119</v>
      </c>
      <c r="B26" s="14" t="s">
        <v>354</v>
      </c>
      <c r="C26" s="14" t="s">
        <v>239</v>
      </c>
      <c r="D26" s="15">
        <f>VLOOKUP(A26,'Pricelist Summary'!E:J,6,0)</f>
        <v>19990</v>
      </c>
      <c r="E26" s="15">
        <f t="shared" si="1"/>
        <v>18682.242990654206</v>
      </c>
      <c r="F26" s="17" t="s">
        <v>410</v>
      </c>
      <c r="G26" s="17" t="s">
        <v>411</v>
      </c>
      <c r="H26" s="14"/>
    </row>
    <row r="27" spans="1:8">
      <c r="A27" s="14" t="s">
        <v>120</v>
      </c>
      <c r="B27" s="14" t="s">
        <v>355</v>
      </c>
      <c r="C27" s="14" t="s">
        <v>240</v>
      </c>
      <c r="D27" s="15">
        <f>VLOOKUP(A27,'Pricelist Summary'!E:J,6,0)</f>
        <v>19990</v>
      </c>
      <c r="E27" s="15">
        <f t="shared" si="1"/>
        <v>18682.242990654206</v>
      </c>
      <c r="F27" s="17" t="s">
        <v>410</v>
      </c>
      <c r="G27" s="17" t="s">
        <v>411</v>
      </c>
      <c r="H27" s="14"/>
    </row>
    <row r="28" spans="1:8">
      <c r="A28" s="14" t="s">
        <v>121</v>
      </c>
      <c r="B28" s="14" t="s">
        <v>356</v>
      </c>
      <c r="C28" s="14" t="s">
        <v>241</v>
      </c>
      <c r="D28" s="15">
        <f>VLOOKUP(A28,'Pricelist Summary'!E:J,6,0)</f>
        <v>19990</v>
      </c>
      <c r="E28" s="15">
        <f t="shared" si="1"/>
        <v>18682.242990654206</v>
      </c>
      <c r="F28" s="17" t="s">
        <v>410</v>
      </c>
      <c r="G28" s="17" t="s">
        <v>411</v>
      </c>
      <c r="H28" s="14"/>
    </row>
    <row r="29" spans="1:8">
      <c r="A29" s="14" t="s">
        <v>122</v>
      </c>
      <c r="B29" s="14" t="s">
        <v>357</v>
      </c>
      <c r="C29" s="14" t="s">
        <v>242</v>
      </c>
      <c r="D29" s="15">
        <f>VLOOKUP(A29,'Pricelist Summary'!E:J,6,0)</f>
        <v>42990</v>
      </c>
      <c r="E29" s="15">
        <f t="shared" si="1"/>
        <v>40177.570093457944</v>
      </c>
      <c r="F29" s="17" t="s">
        <v>410</v>
      </c>
      <c r="G29" s="17" t="s">
        <v>411</v>
      </c>
      <c r="H29" s="14"/>
    </row>
    <row r="30" spans="1:8">
      <c r="A30" s="14" t="s">
        <v>123</v>
      </c>
      <c r="B30" s="14" t="s">
        <v>358</v>
      </c>
      <c r="C30" s="14" t="s">
        <v>243</v>
      </c>
      <c r="D30" s="15">
        <f>VLOOKUP(A30,'Pricelist Summary'!E:J,6,0)</f>
        <v>42990</v>
      </c>
      <c r="E30" s="15">
        <f t="shared" si="1"/>
        <v>40177.570093457944</v>
      </c>
      <c r="F30" s="17" t="s">
        <v>410</v>
      </c>
      <c r="G30" s="17" t="s">
        <v>411</v>
      </c>
      <c r="H30" s="14"/>
    </row>
    <row r="31" spans="1:8">
      <c r="A31" s="14" t="s">
        <v>124</v>
      </c>
      <c r="B31" s="14" t="s">
        <v>359</v>
      </c>
      <c r="C31" s="14" t="s">
        <v>244</v>
      </c>
      <c r="D31" s="15">
        <f>VLOOKUP(A31,'Pricelist Summary'!E:J,6,0)</f>
        <v>46990</v>
      </c>
      <c r="E31" s="15">
        <f t="shared" si="1"/>
        <v>43915.88785046729</v>
      </c>
      <c r="F31" s="17" t="s">
        <v>410</v>
      </c>
      <c r="G31" s="17" t="s">
        <v>411</v>
      </c>
      <c r="H31" s="14"/>
    </row>
    <row r="32" spans="1:8">
      <c r="A32" s="14" t="s">
        <v>125</v>
      </c>
      <c r="B32" s="14" t="s">
        <v>360</v>
      </c>
      <c r="C32" s="14" t="s">
        <v>245</v>
      </c>
      <c r="D32" s="15">
        <f>VLOOKUP(A32,'Pricelist Summary'!E:J,6,0)</f>
        <v>94990</v>
      </c>
      <c r="E32" s="15">
        <f t="shared" si="1"/>
        <v>88775.700934579436</v>
      </c>
      <c r="F32" s="17" t="s">
        <v>410</v>
      </c>
      <c r="G32" s="17" t="s">
        <v>411</v>
      </c>
      <c r="H32" s="14"/>
    </row>
    <row r="33" spans="1:8">
      <c r="A33" s="14" t="s">
        <v>126</v>
      </c>
      <c r="B33" s="14" t="s">
        <v>361</v>
      </c>
      <c r="C33" s="14" t="s">
        <v>246</v>
      </c>
      <c r="D33" s="15">
        <f>VLOOKUP(A33,'Pricelist Summary'!E:J,6,0)</f>
        <v>89990</v>
      </c>
      <c r="E33" s="15">
        <f t="shared" si="1"/>
        <v>84102.803738317758</v>
      </c>
      <c r="F33" s="17" t="s">
        <v>410</v>
      </c>
      <c r="G33" s="17" t="s">
        <v>411</v>
      </c>
      <c r="H33" s="14"/>
    </row>
    <row r="34" spans="1:8">
      <c r="A34" s="14" t="s">
        <v>127</v>
      </c>
      <c r="B34" s="14" t="s">
        <v>362</v>
      </c>
      <c r="C34" s="14" t="s">
        <v>247</v>
      </c>
      <c r="D34" s="15">
        <f>VLOOKUP(A34,'Pricelist Summary'!E:J,6,0)</f>
        <v>58990</v>
      </c>
      <c r="E34" s="15">
        <f t="shared" si="1"/>
        <v>55130.841121495323</v>
      </c>
      <c r="F34" s="17" t="s">
        <v>410</v>
      </c>
      <c r="G34" s="17" t="s">
        <v>411</v>
      </c>
      <c r="H34" s="14"/>
    </row>
    <row r="35" spans="1:8">
      <c r="A35" s="33" t="s">
        <v>737</v>
      </c>
      <c r="B35" s="33" t="s">
        <v>738</v>
      </c>
      <c r="C35" s="33" t="s">
        <v>736</v>
      </c>
      <c r="D35" s="15">
        <f>VLOOKUP(A35,'Pricelist Summary'!E:J,6,0)</f>
        <v>44990</v>
      </c>
      <c r="E35" s="15">
        <f t="shared" ref="E35" si="2">D35/1.07</f>
        <v>42046.728971962613</v>
      </c>
      <c r="F35" s="17" t="s">
        <v>410</v>
      </c>
      <c r="G35" s="17" t="s">
        <v>411</v>
      </c>
      <c r="H35" s="14"/>
    </row>
    <row r="36" spans="1:8">
      <c r="A36" s="14" t="s">
        <v>128</v>
      </c>
      <c r="B36" s="14" t="s">
        <v>363</v>
      </c>
      <c r="C36" s="14" t="s">
        <v>248</v>
      </c>
      <c r="D36" s="15">
        <f>VLOOKUP(A36,'Pricelist Summary'!E:J,6,0)</f>
        <v>94990</v>
      </c>
      <c r="E36" s="15">
        <f t="shared" si="1"/>
        <v>88775.700934579436</v>
      </c>
      <c r="F36" s="17" t="s">
        <v>410</v>
      </c>
      <c r="G36" s="17" t="s">
        <v>411</v>
      </c>
      <c r="H36" s="14"/>
    </row>
    <row r="37" spans="1:8">
      <c r="A37" s="14" t="s">
        <v>129</v>
      </c>
      <c r="B37" s="14" t="s">
        <v>364</v>
      </c>
      <c r="C37" s="14" t="s">
        <v>477</v>
      </c>
      <c r="D37" s="15">
        <f>VLOOKUP(A37,'Pricelist Summary'!E:J,6,0)</f>
        <v>63990</v>
      </c>
      <c r="E37" s="15">
        <f t="shared" si="1"/>
        <v>59803.738317757008</v>
      </c>
      <c r="F37" s="17" t="s">
        <v>410</v>
      </c>
      <c r="G37" s="17" t="s">
        <v>411</v>
      </c>
      <c r="H37" s="14"/>
    </row>
    <row r="38" spans="1:8">
      <c r="A38" s="14" t="s">
        <v>130</v>
      </c>
      <c r="B38" s="14" t="s">
        <v>365</v>
      </c>
      <c r="C38" s="14" t="s">
        <v>250</v>
      </c>
      <c r="D38" s="15">
        <f>VLOOKUP(A38,'Pricelist Summary'!E:J,6,0)</f>
        <v>49990</v>
      </c>
      <c r="E38" s="15">
        <f t="shared" si="1"/>
        <v>46719.626168224298</v>
      </c>
      <c r="F38" s="17" t="s">
        <v>410</v>
      </c>
      <c r="G38" s="17" t="s">
        <v>411</v>
      </c>
      <c r="H38" s="14"/>
    </row>
    <row r="39" spans="1:8">
      <c r="A39" s="14" t="s">
        <v>131</v>
      </c>
      <c r="B39" s="14" t="s">
        <v>366</v>
      </c>
      <c r="C39" s="14" t="s">
        <v>251</v>
      </c>
      <c r="D39" s="15">
        <f>VLOOKUP(A39,'Pricelist Summary'!E:J,6,0)</f>
        <v>83990</v>
      </c>
      <c r="E39" s="15">
        <f t="shared" si="1"/>
        <v>78495.327102803727</v>
      </c>
      <c r="F39" s="17" t="s">
        <v>410</v>
      </c>
      <c r="G39" s="17" t="s">
        <v>411</v>
      </c>
      <c r="H39" s="14"/>
    </row>
    <row r="40" spans="1:8">
      <c r="A40" s="14" t="s">
        <v>132</v>
      </c>
      <c r="B40" s="14" t="s">
        <v>367</v>
      </c>
      <c r="C40" s="14" t="s">
        <v>252</v>
      </c>
      <c r="D40" s="15">
        <f>VLOOKUP(A40,'Pricelist Summary'!E:J,6,0)</f>
        <v>72990</v>
      </c>
      <c r="E40" s="15">
        <f t="shared" si="1"/>
        <v>68214.953271028033</v>
      </c>
      <c r="F40" s="17" t="s">
        <v>410</v>
      </c>
      <c r="G40" s="17" t="s">
        <v>411</v>
      </c>
      <c r="H40" s="14"/>
    </row>
    <row r="41" spans="1:8">
      <c r="A41" s="14" t="s">
        <v>133</v>
      </c>
      <c r="B41" s="14" t="s">
        <v>368</v>
      </c>
      <c r="C41" s="14" t="s">
        <v>253</v>
      </c>
      <c r="D41" s="15">
        <f>VLOOKUP(A41,'Pricelist Summary'!E:J,6,0)</f>
        <v>229990</v>
      </c>
      <c r="E41" s="15">
        <f t="shared" si="1"/>
        <v>214943.92523364484</v>
      </c>
      <c r="F41" s="17" t="s">
        <v>410</v>
      </c>
      <c r="G41" s="17" t="s">
        <v>411</v>
      </c>
      <c r="H41" s="14"/>
    </row>
    <row r="42" spans="1:8">
      <c r="A42" s="14" t="s">
        <v>134</v>
      </c>
      <c r="B42" s="14" t="s">
        <v>369</v>
      </c>
      <c r="C42" s="14" t="s">
        <v>254</v>
      </c>
      <c r="D42" s="15">
        <f>VLOOKUP(A42,'Pricelist Summary'!E:J,6,0)</f>
        <v>429990</v>
      </c>
      <c r="E42" s="15">
        <f t="shared" si="1"/>
        <v>401859.81308411213</v>
      </c>
      <c r="F42" s="17" t="s">
        <v>410</v>
      </c>
      <c r="G42" s="17" t="s">
        <v>411</v>
      </c>
      <c r="H42" s="14"/>
    </row>
    <row r="43" spans="1:8">
      <c r="A43" s="14" t="s">
        <v>135</v>
      </c>
      <c r="B43" s="14" t="s">
        <v>370</v>
      </c>
      <c r="C43" s="14" t="s">
        <v>255</v>
      </c>
      <c r="D43" s="15">
        <f>VLOOKUP(A43,'Pricelist Summary'!E:J,6,0)</f>
        <v>90990</v>
      </c>
      <c r="E43" s="15">
        <f t="shared" si="1"/>
        <v>85037.383177570082</v>
      </c>
      <c r="F43" s="17" t="s">
        <v>410</v>
      </c>
      <c r="G43" s="17" t="s">
        <v>411</v>
      </c>
      <c r="H43" s="14"/>
    </row>
    <row r="44" spans="1:8">
      <c r="A44" s="14" t="s">
        <v>136</v>
      </c>
      <c r="B44" s="14" t="s">
        <v>371</v>
      </c>
      <c r="C44" s="14" t="s">
        <v>256</v>
      </c>
      <c r="D44" s="15">
        <f>VLOOKUP(A44,'Pricelist Summary'!E:J,6,0)</f>
        <v>49990</v>
      </c>
      <c r="E44" s="15">
        <f t="shared" si="1"/>
        <v>46719.626168224298</v>
      </c>
      <c r="F44" s="17" t="s">
        <v>410</v>
      </c>
      <c r="G44" s="17" t="s">
        <v>411</v>
      </c>
      <c r="H44" s="14"/>
    </row>
    <row r="45" spans="1:8">
      <c r="A45" s="14" t="s">
        <v>137</v>
      </c>
      <c r="B45" s="14" t="s">
        <v>372</v>
      </c>
      <c r="C45" s="14" t="s">
        <v>257</v>
      </c>
      <c r="D45" s="15">
        <f>VLOOKUP(A45,'Pricelist Summary'!E:J,6,0)</f>
        <v>49990</v>
      </c>
      <c r="E45" s="15">
        <f t="shared" si="1"/>
        <v>46719.626168224298</v>
      </c>
      <c r="F45" s="17" t="s">
        <v>410</v>
      </c>
      <c r="G45" s="17" t="s">
        <v>411</v>
      </c>
      <c r="H45" s="14"/>
    </row>
    <row r="46" spans="1:8">
      <c r="A46" s="14" t="s">
        <v>138</v>
      </c>
      <c r="B46" s="14" t="s">
        <v>373</v>
      </c>
      <c r="C46" s="14" t="s">
        <v>258</v>
      </c>
      <c r="D46" s="15">
        <f>VLOOKUP(A46,'Pricelist Summary'!E:J,6,0)</f>
        <v>68990</v>
      </c>
      <c r="E46" s="15">
        <f t="shared" si="1"/>
        <v>64476.635514018686</v>
      </c>
      <c r="F46" s="17" t="s">
        <v>410</v>
      </c>
      <c r="G46" s="17" t="s">
        <v>411</v>
      </c>
      <c r="H46" s="14"/>
    </row>
    <row r="47" spans="1:8">
      <c r="A47" s="14" t="s">
        <v>139</v>
      </c>
      <c r="B47" s="14" t="s">
        <v>374</v>
      </c>
      <c r="C47" s="14" t="s">
        <v>259</v>
      </c>
      <c r="D47" s="15">
        <f>VLOOKUP(A47,'Pricelist Summary'!E:J,6,0)</f>
        <v>52990</v>
      </c>
      <c r="E47" s="15">
        <f t="shared" si="1"/>
        <v>49523.364485981307</v>
      </c>
      <c r="F47" s="17" t="s">
        <v>410</v>
      </c>
      <c r="G47" s="17" t="s">
        <v>411</v>
      </c>
      <c r="H47" s="14"/>
    </row>
    <row r="48" spans="1:8">
      <c r="A48" s="14" t="s">
        <v>140</v>
      </c>
      <c r="B48" s="14" t="s">
        <v>375</v>
      </c>
      <c r="C48" s="14" t="s">
        <v>260</v>
      </c>
      <c r="D48" s="15">
        <f>VLOOKUP(A48,'Pricelist Summary'!E:J,6,0)</f>
        <v>69990</v>
      </c>
      <c r="E48" s="15">
        <f t="shared" si="1"/>
        <v>65411.214953271025</v>
      </c>
      <c r="F48" s="17" t="s">
        <v>410</v>
      </c>
      <c r="G48" s="17" t="s">
        <v>411</v>
      </c>
      <c r="H48" s="14"/>
    </row>
    <row r="49" spans="1:8">
      <c r="A49" s="14" t="s">
        <v>141</v>
      </c>
      <c r="B49" s="14" t="s">
        <v>376</v>
      </c>
      <c r="C49" s="14" t="s">
        <v>261</v>
      </c>
      <c r="D49" s="15">
        <f>VLOOKUP(A49,'Pricelist Summary'!E:J,6,0)</f>
        <v>102990</v>
      </c>
      <c r="E49" s="15">
        <f t="shared" si="1"/>
        <v>96252.336448598129</v>
      </c>
      <c r="F49" s="17" t="s">
        <v>410</v>
      </c>
      <c r="G49" s="17" t="s">
        <v>411</v>
      </c>
      <c r="H49" s="14"/>
    </row>
    <row r="50" spans="1:8">
      <c r="A50" s="14" t="s">
        <v>142</v>
      </c>
      <c r="B50" s="14" t="s">
        <v>377</v>
      </c>
      <c r="C50" s="14" t="s">
        <v>262</v>
      </c>
      <c r="D50" s="15">
        <f>VLOOKUP(A50,'Pricelist Summary'!E:J,6,0)</f>
        <v>32990</v>
      </c>
      <c r="E50" s="15">
        <f t="shared" si="1"/>
        <v>30831.775700934577</v>
      </c>
      <c r="F50" s="17" t="s">
        <v>410</v>
      </c>
      <c r="G50" s="17" t="s">
        <v>411</v>
      </c>
      <c r="H50" s="14"/>
    </row>
    <row r="51" spans="1:8" ht="33" customHeight="1">
      <c r="A51" s="22" t="s">
        <v>407</v>
      </c>
      <c r="B51" s="23"/>
      <c r="C51" s="24"/>
      <c r="D51" s="25"/>
      <c r="E51" s="25"/>
      <c r="F51" s="24"/>
      <c r="G51" s="24"/>
      <c r="H51" s="26"/>
    </row>
    <row r="52" spans="1:8">
      <c r="A52" s="14" t="s">
        <v>104</v>
      </c>
      <c r="B52" s="14" t="s">
        <v>339</v>
      </c>
      <c r="C52" s="14" t="s">
        <v>224</v>
      </c>
      <c r="D52" s="15">
        <f>VLOOKUP(A52,'Pricelist Summary'!E:J,6,0)</f>
        <v>21990</v>
      </c>
      <c r="E52" s="15">
        <f t="shared" ref="E52:E53" si="3">D52/1.07</f>
        <v>20551.401869158879</v>
      </c>
      <c r="F52" s="17" t="s">
        <v>410</v>
      </c>
      <c r="G52" s="17" t="s">
        <v>411</v>
      </c>
      <c r="H52" s="14" t="s">
        <v>409</v>
      </c>
    </row>
    <row r="53" spans="1:8">
      <c r="A53" s="14" t="s">
        <v>105</v>
      </c>
      <c r="B53" s="14" t="s">
        <v>340</v>
      </c>
      <c r="C53" s="14" t="s">
        <v>225</v>
      </c>
      <c r="D53" s="15">
        <f>VLOOKUP(A53,'Pricelist Summary'!E:J,6,0)</f>
        <v>21990</v>
      </c>
      <c r="E53" s="15">
        <f t="shared" si="3"/>
        <v>20551.401869158879</v>
      </c>
      <c r="F53" s="17" t="s">
        <v>410</v>
      </c>
      <c r="G53" s="17" t="s">
        <v>411</v>
      </c>
      <c r="H53" s="14" t="s">
        <v>408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6DE8-CAFC-4D1B-AF23-47A639C2AA2F}">
  <sheetPr>
    <tabColor rgb="FFFFFF00"/>
  </sheetPr>
  <dimension ref="A1:I31"/>
  <sheetViews>
    <sheetView zoomScale="70" zoomScaleNormal="7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G1" sqref="G1:G1048576"/>
    </sheetView>
  </sheetViews>
  <sheetFormatPr baseColWidth="10" defaultColWidth="8.83203125" defaultRowHeight="15"/>
  <cols>
    <col min="1" max="1" width="16.1640625" customWidth="1"/>
    <col min="2" max="2" width="17.5" bestFit="1" customWidth="1"/>
    <col min="3" max="3" width="33.33203125" bestFit="1" customWidth="1"/>
    <col min="4" max="4" width="17.5" style="10" bestFit="1" customWidth="1"/>
    <col min="5" max="5" width="10.33203125" style="5" customWidth="1"/>
    <col min="6" max="6" width="9.6640625" style="5" customWidth="1"/>
    <col min="7" max="7" width="9.6640625" customWidth="1"/>
    <col min="8" max="8" width="13.5" customWidth="1"/>
    <col min="9" max="9" width="26.6640625" bestFit="1" customWidth="1"/>
  </cols>
  <sheetData>
    <row r="1" spans="1:9" ht="59.25" customHeight="1">
      <c r="C1" t="str">
        <f>Camera!C1</f>
        <v>Update 05/01/2026</v>
      </c>
    </row>
    <row r="2" spans="1:9" ht="34.5" customHeight="1">
      <c r="A2" s="27" t="s">
        <v>392</v>
      </c>
      <c r="B2" s="27" t="s">
        <v>470</v>
      </c>
      <c r="C2" s="27" t="s">
        <v>393</v>
      </c>
      <c r="D2" s="27" t="s">
        <v>383</v>
      </c>
      <c r="E2" s="19" t="s">
        <v>394</v>
      </c>
      <c r="F2" s="19" t="s">
        <v>395</v>
      </c>
      <c r="G2" s="20" t="s">
        <v>13</v>
      </c>
      <c r="H2" s="20" t="s">
        <v>396</v>
      </c>
      <c r="I2" s="28" t="s">
        <v>397</v>
      </c>
    </row>
    <row r="3" spans="1:9">
      <c r="A3" s="14" t="s">
        <v>68</v>
      </c>
      <c r="B3" s="14" t="s">
        <v>272</v>
      </c>
      <c r="C3" s="14" t="s">
        <v>189</v>
      </c>
      <c r="D3" s="17" t="s">
        <v>412</v>
      </c>
      <c r="E3" s="15">
        <f>VLOOKUP(A3,'Pricelist Summary'!E:J,6,0)</f>
        <v>2490</v>
      </c>
      <c r="F3" s="15">
        <f>E3/1.07</f>
        <v>2327.1028037383176</v>
      </c>
      <c r="G3" s="17" t="s">
        <v>410</v>
      </c>
      <c r="H3" s="17" t="s">
        <v>411</v>
      </c>
      <c r="I3" s="14"/>
    </row>
    <row r="4" spans="1:9">
      <c r="A4" s="14" t="s">
        <v>69</v>
      </c>
      <c r="B4" s="14" t="s">
        <v>273</v>
      </c>
      <c r="C4" s="14" t="s">
        <v>190</v>
      </c>
      <c r="D4" s="17" t="s">
        <v>412</v>
      </c>
      <c r="E4" s="15">
        <f>VLOOKUP(A4,'Pricelist Summary'!E:J,6,0)</f>
        <v>2490</v>
      </c>
      <c r="F4" s="15">
        <f t="shared" ref="F4:F9" si="0">E4/1.07</f>
        <v>2327.1028037383176</v>
      </c>
      <c r="G4" s="17" t="s">
        <v>410</v>
      </c>
      <c r="H4" s="17" t="s">
        <v>411</v>
      </c>
      <c r="I4" s="14"/>
    </row>
    <row r="5" spans="1:9">
      <c r="A5" s="14" t="s">
        <v>70</v>
      </c>
      <c r="B5" s="14" t="s">
        <v>274</v>
      </c>
      <c r="C5" s="14" t="s">
        <v>191</v>
      </c>
      <c r="D5" s="17" t="s">
        <v>412</v>
      </c>
      <c r="E5" s="15">
        <f>VLOOKUP(A5,'Pricelist Summary'!E:J,6,0)</f>
        <v>1990</v>
      </c>
      <c r="F5" s="15">
        <f t="shared" si="0"/>
        <v>1859.8130841121495</v>
      </c>
      <c r="G5" s="17" t="s">
        <v>410</v>
      </c>
      <c r="H5" s="17" t="s">
        <v>411</v>
      </c>
      <c r="I5" s="14"/>
    </row>
    <row r="6" spans="1:9">
      <c r="A6" s="14" t="s">
        <v>71</v>
      </c>
      <c r="B6" s="14" t="s">
        <v>275</v>
      </c>
      <c r="C6" s="14" t="s">
        <v>192</v>
      </c>
      <c r="D6" s="17" t="s">
        <v>412</v>
      </c>
      <c r="E6" s="15">
        <f>VLOOKUP(A6,'Pricelist Summary'!E:J,6,0)</f>
        <v>3290</v>
      </c>
      <c r="F6" s="15">
        <f t="shared" si="0"/>
        <v>3074.7663551401865</v>
      </c>
      <c r="G6" s="17" t="s">
        <v>410</v>
      </c>
      <c r="H6" s="17" t="s">
        <v>411</v>
      </c>
      <c r="I6" s="14"/>
    </row>
    <row r="7" spans="1:9">
      <c r="A7" s="14" t="s">
        <v>72</v>
      </c>
      <c r="B7" s="14" t="s">
        <v>276</v>
      </c>
      <c r="C7" s="14" t="s">
        <v>193</v>
      </c>
      <c r="D7" s="17" t="s">
        <v>414</v>
      </c>
      <c r="E7" s="15">
        <f>VLOOKUP(A7,'Pricelist Summary'!E:J,6,0)</f>
        <v>8290</v>
      </c>
      <c r="F7" s="15">
        <f t="shared" si="0"/>
        <v>7747.663551401869</v>
      </c>
      <c r="G7" s="17" t="s">
        <v>410</v>
      </c>
      <c r="H7" s="17" t="s">
        <v>411</v>
      </c>
      <c r="I7" s="14"/>
    </row>
    <row r="8" spans="1:9">
      <c r="A8" s="14" t="s">
        <v>73</v>
      </c>
      <c r="B8" s="14" t="s">
        <v>277</v>
      </c>
      <c r="C8" s="14" t="s">
        <v>194</v>
      </c>
      <c r="D8" s="17" t="s">
        <v>414</v>
      </c>
      <c r="E8" s="15">
        <f>VLOOKUP(A8,'Pricelist Summary'!E:J,6,0)</f>
        <v>13990</v>
      </c>
      <c r="F8" s="15">
        <f t="shared" si="0"/>
        <v>13074.766355140186</v>
      </c>
      <c r="G8" s="17" t="s">
        <v>410</v>
      </c>
      <c r="H8" s="17" t="s">
        <v>411</v>
      </c>
      <c r="I8" s="14"/>
    </row>
    <row r="9" spans="1:9">
      <c r="A9" s="14" t="s">
        <v>74</v>
      </c>
      <c r="B9" s="14" t="s">
        <v>278</v>
      </c>
      <c r="C9" s="14" t="s">
        <v>195</v>
      </c>
      <c r="D9" s="17" t="s">
        <v>414</v>
      </c>
      <c r="E9" s="15">
        <f>VLOOKUP(A9,'Pricelist Summary'!E:J,6,0)</f>
        <v>17990</v>
      </c>
      <c r="F9" s="15">
        <f t="shared" si="0"/>
        <v>16813.084112149532</v>
      </c>
      <c r="G9" s="17" t="s">
        <v>410</v>
      </c>
      <c r="H9" s="17" t="s">
        <v>411</v>
      </c>
      <c r="I9" s="14"/>
    </row>
    <row r="10" spans="1:9">
      <c r="A10" s="14" t="s">
        <v>75</v>
      </c>
      <c r="B10" s="14" t="s">
        <v>279</v>
      </c>
      <c r="C10" s="14" t="s">
        <v>196</v>
      </c>
      <c r="D10" s="17" t="s">
        <v>416</v>
      </c>
      <c r="E10" s="15">
        <f>VLOOKUP(A10,'Pricelist Summary'!E:J,6,0)</f>
        <v>14990</v>
      </c>
      <c r="F10" s="15">
        <f t="shared" ref="F10:F31" si="1">E10/1.07</f>
        <v>14009.345794392522</v>
      </c>
      <c r="G10" s="17" t="s">
        <v>410</v>
      </c>
      <c r="H10" s="17" t="s">
        <v>411</v>
      </c>
      <c r="I10" s="14"/>
    </row>
    <row r="11" spans="1:9">
      <c r="A11" s="14" t="s">
        <v>76</v>
      </c>
      <c r="B11" s="14" t="s">
        <v>280</v>
      </c>
      <c r="C11" s="14" t="s">
        <v>197</v>
      </c>
      <c r="D11" s="17" t="s">
        <v>415</v>
      </c>
      <c r="E11" s="15">
        <f>VLOOKUP(A11,'Pricelist Summary'!E:J,6,0)</f>
        <v>2290</v>
      </c>
      <c r="F11" s="15">
        <f t="shared" si="1"/>
        <v>2140.1869158878503</v>
      </c>
      <c r="G11" s="17" t="s">
        <v>410</v>
      </c>
      <c r="H11" s="17" t="s">
        <v>411</v>
      </c>
      <c r="I11" s="14"/>
    </row>
    <row r="12" spans="1:9">
      <c r="A12" s="14" t="s">
        <v>77</v>
      </c>
      <c r="B12" s="14" t="s">
        <v>281</v>
      </c>
      <c r="C12" s="14" t="s">
        <v>198</v>
      </c>
      <c r="D12" s="17" t="s">
        <v>415</v>
      </c>
      <c r="E12" s="15">
        <f>VLOOKUP(A12,'Pricelist Summary'!E:J,6,0)</f>
        <v>2990</v>
      </c>
      <c r="F12" s="15">
        <f t="shared" si="1"/>
        <v>2794.3925233644859</v>
      </c>
      <c r="G12" s="17" t="s">
        <v>410</v>
      </c>
      <c r="H12" s="17" t="s">
        <v>411</v>
      </c>
      <c r="I12" s="14"/>
    </row>
    <row r="13" spans="1:9">
      <c r="A13" s="14" t="s">
        <v>78</v>
      </c>
      <c r="B13" s="14" t="s">
        <v>282</v>
      </c>
      <c r="C13" s="14" t="s">
        <v>199</v>
      </c>
      <c r="D13" s="17" t="s">
        <v>415</v>
      </c>
      <c r="E13" s="15">
        <f>VLOOKUP(A13,'Pricelist Summary'!E:J,6,0)</f>
        <v>1990</v>
      </c>
      <c r="F13" s="15">
        <f t="shared" si="1"/>
        <v>1859.8130841121495</v>
      </c>
      <c r="G13" s="17" t="s">
        <v>410</v>
      </c>
      <c r="H13" s="17" t="s">
        <v>411</v>
      </c>
      <c r="I13" s="14"/>
    </row>
    <row r="14" spans="1:9">
      <c r="A14" s="14" t="s">
        <v>478</v>
      </c>
      <c r="B14" s="14" t="s">
        <v>479</v>
      </c>
      <c r="C14" s="14" t="s">
        <v>482</v>
      </c>
      <c r="D14" s="17" t="s">
        <v>480</v>
      </c>
      <c r="E14" s="15">
        <f>VLOOKUP(A14,'Pricelist Summary'!E:J,6,0)</f>
        <v>4300</v>
      </c>
      <c r="F14" s="15">
        <f t="shared" ref="F14" si="2">E14/1.07</f>
        <v>4018.6915887850464</v>
      </c>
      <c r="G14" s="17" t="s">
        <v>410</v>
      </c>
      <c r="H14" s="17" t="s">
        <v>411</v>
      </c>
      <c r="I14" s="14" t="s">
        <v>481</v>
      </c>
    </row>
    <row r="15" spans="1:9">
      <c r="A15" s="14" t="s">
        <v>79</v>
      </c>
      <c r="B15" s="14" t="s">
        <v>283</v>
      </c>
      <c r="C15" s="14" t="s">
        <v>200</v>
      </c>
      <c r="D15" s="17" t="s">
        <v>417</v>
      </c>
      <c r="E15" s="15">
        <f>VLOOKUP(A15,'Pricelist Summary'!E:J,6,0)</f>
        <v>2490</v>
      </c>
      <c r="F15" s="15">
        <f t="shared" si="1"/>
        <v>2327.1028037383176</v>
      </c>
      <c r="G15" s="17" t="s">
        <v>410</v>
      </c>
      <c r="H15" s="17" t="s">
        <v>411</v>
      </c>
      <c r="I15" s="14"/>
    </row>
    <row r="16" spans="1:9">
      <c r="A16" s="14" t="s">
        <v>80</v>
      </c>
      <c r="B16" s="14" t="s">
        <v>284</v>
      </c>
      <c r="C16" s="14" t="s">
        <v>201</v>
      </c>
      <c r="D16" s="17" t="s">
        <v>418</v>
      </c>
      <c r="E16" s="15">
        <f>VLOOKUP(A16,'Pricelist Summary'!E:J,6,0)</f>
        <v>5290</v>
      </c>
      <c r="F16" s="15">
        <f>E16/1.07</f>
        <v>4943.9252336448599</v>
      </c>
      <c r="G16" s="17" t="s">
        <v>410</v>
      </c>
      <c r="H16" s="17" t="s">
        <v>411</v>
      </c>
      <c r="I16" s="14"/>
    </row>
    <row r="17" spans="1:9">
      <c r="A17" s="14" t="s">
        <v>81</v>
      </c>
      <c r="B17" s="14" t="s">
        <v>285</v>
      </c>
      <c r="C17" s="14" t="s">
        <v>202</v>
      </c>
      <c r="D17" s="17" t="s">
        <v>418</v>
      </c>
      <c r="E17" s="15">
        <f>VLOOKUP(A17,'Pricelist Summary'!E:J,6,0)</f>
        <v>8690</v>
      </c>
      <c r="F17" s="15">
        <f>E17/1.07</f>
        <v>8121.4953271028035</v>
      </c>
      <c r="G17" s="17" t="s">
        <v>410</v>
      </c>
      <c r="H17" s="17" t="s">
        <v>411</v>
      </c>
      <c r="I17" s="14"/>
    </row>
    <row r="18" spans="1:9">
      <c r="A18" s="14" t="s">
        <v>82</v>
      </c>
      <c r="B18" s="14" t="s">
        <v>286</v>
      </c>
      <c r="C18" s="14" t="s">
        <v>203</v>
      </c>
      <c r="D18" s="17" t="s">
        <v>418</v>
      </c>
      <c r="E18" s="15">
        <f>VLOOKUP(A18,'Pricelist Summary'!E:J,6,0)</f>
        <v>8990</v>
      </c>
      <c r="F18" s="15">
        <f>E18/1.07</f>
        <v>8401.8691588785041</v>
      </c>
      <c r="G18" s="17" t="s">
        <v>410</v>
      </c>
      <c r="H18" s="17" t="s">
        <v>411</v>
      </c>
      <c r="I18" s="14"/>
    </row>
    <row r="19" spans="1:9">
      <c r="A19" s="14" t="s">
        <v>83</v>
      </c>
      <c r="B19" s="14" t="s">
        <v>287</v>
      </c>
      <c r="C19" s="14" t="s">
        <v>204</v>
      </c>
      <c r="D19" s="17" t="s">
        <v>418</v>
      </c>
      <c r="E19" s="15">
        <f>VLOOKUP(A19,'Pricelist Summary'!E:J,6,0)</f>
        <v>15990</v>
      </c>
      <c r="F19" s="15">
        <f>E19/1.07</f>
        <v>14943.925233644859</v>
      </c>
      <c r="G19" s="17" t="s">
        <v>410</v>
      </c>
      <c r="H19" s="17" t="s">
        <v>411</v>
      </c>
      <c r="I19" s="14"/>
    </row>
    <row r="20" spans="1:9">
      <c r="A20" s="14" t="s">
        <v>84</v>
      </c>
      <c r="B20" s="14" t="s">
        <v>288</v>
      </c>
      <c r="C20" s="14" t="s">
        <v>205</v>
      </c>
      <c r="D20" s="17" t="s">
        <v>419</v>
      </c>
      <c r="E20" s="15">
        <f>VLOOKUP(A20,'Pricelist Summary'!E:J,6,0)</f>
        <v>12990</v>
      </c>
      <c r="F20" s="15">
        <f t="shared" si="1"/>
        <v>12140.186915887849</v>
      </c>
      <c r="G20" s="17" t="s">
        <v>410</v>
      </c>
      <c r="H20" s="17" t="s">
        <v>411</v>
      </c>
      <c r="I20" s="14"/>
    </row>
    <row r="21" spans="1:9">
      <c r="A21" s="14" t="s">
        <v>85</v>
      </c>
      <c r="B21" s="14" t="s">
        <v>289</v>
      </c>
      <c r="C21" s="14" t="s">
        <v>206</v>
      </c>
      <c r="D21" s="17" t="s">
        <v>420</v>
      </c>
      <c r="E21" s="15">
        <f>VLOOKUP(A21,'Pricelist Summary'!E:J,6,0)</f>
        <v>18990</v>
      </c>
      <c r="F21" s="15">
        <f>E21/1.07</f>
        <v>17747.663551401867</v>
      </c>
      <c r="G21" s="17" t="s">
        <v>410</v>
      </c>
      <c r="H21" s="17" t="s">
        <v>411</v>
      </c>
      <c r="I21" s="14"/>
    </row>
    <row r="22" spans="1:9">
      <c r="A22" s="14" t="s">
        <v>86</v>
      </c>
      <c r="B22" s="14" t="s">
        <v>290</v>
      </c>
      <c r="C22" s="14" t="s">
        <v>207</v>
      </c>
      <c r="D22" s="17" t="s">
        <v>413</v>
      </c>
      <c r="E22" s="15">
        <f>VLOOKUP(A22,'Pricelist Summary'!E:J,6,0)</f>
        <v>14990</v>
      </c>
      <c r="F22" s="15">
        <f t="shared" si="1"/>
        <v>14009.345794392522</v>
      </c>
      <c r="G22" s="17" t="s">
        <v>410</v>
      </c>
      <c r="H22" s="17" t="s">
        <v>411</v>
      </c>
      <c r="I22" s="14"/>
    </row>
    <row r="23" spans="1:9">
      <c r="A23" s="14" t="s">
        <v>87</v>
      </c>
      <c r="B23" s="14" t="s">
        <v>291</v>
      </c>
      <c r="C23" s="14" t="s">
        <v>208</v>
      </c>
      <c r="D23" s="17" t="s">
        <v>413</v>
      </c>
      <c r="E23" s="15">
        <f>VLOOKUP(A23,'Pricelist Summary'!E:J,6,0)</f>
        <v>15990</v>
      </c>
      <c r="F23" s="15">
        <f t="shared" si="1"/>
        <v>14943.925233644859</v>
      </c>
      <c r="G23" s="17" t="s">
        <v>410</v>
      </c>
      <c r="H23" s="17" t="s">
        <v>411</v>
      </c>
      <c r="I23" s="14"/>
    </row>
    <row r="24" spans="1:9">
      <c r="A24" s="14" t="s">
        <v>88</v>
      </c>
      <c r="B24" s="14" t="s">
        <v>292</v>
      </c>
      <c r="C24" s="14" t="s">
        <v>209</v>
      </c>
      <c r="D24" s="17" t="s">
        <v>413</v>
      </c>
      <c r="E24" s="15">
        <f>VLOOKUP(A24,'Pricelist Summary'!E:J,6,0)</f>
        <v>13990</v>
      </c>
      <c r="F24" s="15">
        <f t="shared" si="1"/>
        <v>13074.766355140186</v>
      </c>
      <c r="G24" s="17" t="s">
        <v>410</v>
      </c>
      <c r="H24" s="17" t="s">
        <v>411</v>
      </c>
      <c r="I24" s="14"/>
    </row>
    <row r="25" spans="1:9">
      <c r="A25" s="14" t="s">
        <v>89</v>
      </c>
      <c r="B25" s="14" t="s">
        <v>293</v>
      </c>
      <c r="C25" s="14" t="s">
        <v>210</v>
      </c>
      <c r="D25" s="17" t="s">
        <v>413</v>
      </c>
      <c r="E25" s="15">
        <f>VLOOKUP(A25,'Pricelist Summary'!E:J,6,0)</f>
        <v>10990</v>
      </c>
      <c r="F25" s="15">
        <f t="shared" si="1"/>
        <v>10271.028037383177</v>
      </c>
      <c r="G25" s="17" t="s">
        <v>410</v>
      </c>
      <c r="H25" s="17" t="s">
        <v>411</v>
      </c>
      <c r="I25" s="14"/>
    </row>
    <row r="26" spans="1:9">
      <c r="A26" s="14" t="s">
        <v>90</v>
      </c>
      <c r="B26" s="14" t="s">
        <v>294</v>
      </c>
      <c r="C26" s="14" t="s">
        <v>207</v>
      </c>
      <c r="D26" s="17" t="s">
        <v>413</v>
      </c>
      <c r="E26" s="15">
        <f>VLOOKUP(A26,'Pricelist Summary'!E:J,6,0)</f>
        <v>8290</v>
      </c>
      <c r="F26" s="15">
        <f t="shared" si="1"/>
        <v>7747.663551401869</v>
      </c>
      <c r="G26" s="17" t="s">
        <v>410</v>
      </c>
      <c r="H26" s="17" t="s">
        <v>411</v>
      </c>
      <c r="I26" s="14"/>
    </row>
    <row r="27" spans="1:9">
      <c r="A27" s="14" t="s">
        <v>91</v>
      </c>
      <c r="B27" s="14" t="s">
        <v>295</v>
      </c>
      <c r="C27" s="14" t="s">
        <v>211</v>
      </c>
      <c r="D27" s="17" t="s">
        <v>413</v>
      </c>
      <c r="E27" s="15">
        <f>VLOOKUP(A27,'Pricelist Summary'!E:J,6,0)</f>
        <v>4990</v>
      </c>
      <c r="F27" s="15">
        <f t="shared" si="1"/>
        <v>4663.5514018691583</v>
      </c>
      <c r="G27" s="17" t="s">
        <v>410</v>
      </c>
      <c r="H27" s="17" t="s">
        <v>411</v>
      </c>
      <c r="I27" s="14"/>
    </row>
    <row r="28" spans="1:9">
      <c r="A28" s="14" t="s">
        <v>92</v>
      </c>
      <c r="B28" s="14" t="s">
        <v>296</v>
      </c>
      <c r="C28" s="14" t="s">
        <v>212</v>
      </c>
      <c r="D28" s="17" t="s">
        <v>413</v>
      </c>
      <c r="E28" s="15">
        <f>VLOOKUP(A28,'Pricelist Summary'!E:J,6,0)</f>
        <v>7490</v>
      </c>
      <c r="F28" s="15">
        <f t="shared" si="1"/>
        <v>7000</v>
      </c>
      <c r="G28" s="17" t="s">
        <v>410</v>
      </c>
      <c r="H28" s="17" t="s">
        <v>411</v>
      </c>
      <c r="I28" s="14"/>
    </row>
    <row r="29" spans="1:9">
      <c r="A29" s="14" t="s">
        <v>93</v>
      </c>
      <c r="B29" s="14" t="s">
        <v>297</v>
      </c>
      <c r="C29" s="14" t="s">
        <v>213</v>
      </c>
      <c r="D29" s="17" t="s">
        <v>413</v>
      </c>
      <c r="E29" s="15">
        <f>VLOOKUP(A29,'Pricelist Summary'!E:J,6,0)</f>
        <v>1090</v>
      </c>
      <c r="F29" s="15">
        <f t="shared" si="1"/>
        <v>1018.6915887850466</v>
      </c>
      <c r="G29" s="17" t="s">
        <v>410</v>
      </c>
      <c r="H29" s="17" t="s">
        <v>411</v>
      </c>
      <c r="I29" s="14"/>
    </row>
    <row r="30" spans="1:9">
      <c r="A30" s="14" t="s">
        <v>94</v>
      </c>
      <c r="B30" s="14" t="s">
        <v>298</v>
      </c>
      <c r="C30" s="14" t="s">
        <v>214</v>
      </c>
      <c r="D30" s="17" t="s">
        <v>413</v>
      </c>
      <c r="E30" s="15">
        <f>VLOOKUP(A30,'Pricelist Summary'!E:J,6,0)</f>
        <v>9990</v>
      </c>
      <c r="F30" s="15">
        <f t="shared" si="1"/>
        <v>9336.4485981308408</v>
      </c>
      <c r="G30" s="17" t="s">
        <v>410</v>
      </c>
      <c r="H30" s="17" t="s">
        <v>411</v>
      </c>
      <c r="I30" s="14"/>
    </row>
    <row r="31" spans="1:9">
      <c r="A31" s="14" t="s">
        <v>95</v>
      </c>
      <c r="B31" s="14" t="s">
        <v>299</v>
      </c>
      <c r="C31" s="14" t="s">
        <v>215</v>
      </c>
      <c r="D31" s="17" t="s">
        <v>421</v>
      </c>
      <c r="E31" s="15">
        <f>VLOOKUP(A31,'Pricelist Summary'!E:J,6,0)</f>
        <v>3190</v>
      </c>
      <c r="F31" s="15">
        <f t="shared" si="1"/>
        <v>2981.3084112149531</v>
      </c>
      <c r="G31" s="17" t="s">
        <v>410</v>
      </c>
      <c r="H31" s="17" t="s">
        <v>411</v>
      </c>
      <c r="I31" s="14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F34F-E8A0-460E-8160-A3EE86132579}">
  <sheetPr>
    <tabColor rgb="FF00B050"/>
  </sheetPr>
  <dimension ref="A1:J56"/>
  <sheetViews>
    <sheetView tabSelected="1" zoomScale="70" zoomScaleNormal="7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H1" sqref="G1:H1048576"/>
    </sheetView>
  </sheetViews>
  <sheetFormatPr baseColWidth="10" defaultColWidth="8.83203125" defaultRowHeight="15"/>
  <cols>
    <col min="1" max="1" width="16.1640625" customWidth="1"/>
    <col min="2" max="2" width="20.5" bestFit="1" customWidth="1"/>
    <col min="3" max="3" width="41.1640625" bestFit="1" customWidth="1"/>
    <col min="4" max="4" width="7.1640625" bestFit="1" customWidth="1"/>
    <col min="5" max="5" width="10.33203125" style="5" customWidth="1"/>
    <col min="6" max="6" width="9.6640625" style="5" customWidth="1"/>
    <col min="7" max="7" width="9.6640625" customWidth="1"/>
    <col min="8" max="8" width="13.5" customWidth="1"/>
    <col min="9" max="9" width="35.33203125" bestFit="1" customWidth="1"/>
    <col min="10" max="10" width="84" bestFit="1" customWidth="1"/>
  </cols>
  <sheetData>
    <row r="1" spans="1:10" ht="43.5" customHeight="1">
      <c r="A1" s="30"/>
      <c r="B1" s="30"/>
      <c r="C1" s="30" t="str">
        <f>Camera!C1</f>
        <v>Update 05/01/2026</v>
      </c>
      <c r="D1" s="30"/>
      <c r="E1" s="31"/>
      <c r="F1" s="31"/>
      <c r="G1" s="30"/>
      <c r="H1" s="30"/>
      <c r="I1" s="30"/>
      <c r="J1" s="30"/>
    </row>
    <row r="2" spans="1:10" ht="34.5" customHeight="1">
      <c r="A2" s="27" t="s">
        <v>392</v>
      </c>
      <c r="B2" s="27" t="s">
        <v>470</v>
      </c>
      <c r="C2" s="21" t="s">
        <v>393</v>
      </c>
      <c r="D2" s="21" t="s">
        <v>387</v>
      </c>
      <c r="E2" s="19" t="s">
        <v>394</v>
      </c>
      <c r="F2" s="19" t="s">
        <v>395</v>
      </c>
      <c r="G2" s="20" t="s">
        <v>13</v>
      </c>
      <c r="H2" s="20" t="s">
        <v>396</v>
      </c>
      <c r="I2" s="20" t="s">
        <v>471</v>
      </c>
      <c r="J2" s="28" t="s">
        <v>466</v>
      </c>
    </row>
    <row r="3" spans="1:10" ht="33" customHeight="1">
      <c r="A3" s="35" t="s">
        <v>733</v>
      </c>
      <c r="B3" s="23"/>
      <c r="C3" s="24"/>
      <c r="D3" s="24"/>
      <c r="E3" s="25"/>
      <c r="F3" s="25"/>
      <c r="G3" s="24"/>
      <c r="H3" s="24"/>
      <c r="I3" s="24"/>
      <c r="J3" s="26"/>
    </row>
    <row r="4" spans="1:10" ht="18.75" customHeight="1">
      <c r="A4" s="14" t="s">
        <v>501</v>
      </c>
      <c r="B4" s="14" t="s">
        <v>502</v>
      </c>
      <c r="C4" s="14" t="s">
        <v>503</v>
      </c>
      <c r="D4" s="14" t="str">
        <f>VLOOKUP(A4,'Pricelist Summary'!E:I,5,0)</f>
        <v>BLACK</v>
      </c>
      <c r="E4" s="15">
        <f>VLOOKUP(A4,'Pricelist Summary'!E:J,6,0)</f>
        <v>15990</v>
      </c>
      <c r="F4" s="15">
        <f t="shared" ref="F4:F9" si="0">E4/1.07</f>
        <v>14943.925233644859</v>
      </c>
      <c r="G4" s="17" t="s">
        <v>410</v>
      </c>
      <c r="H4" s="17" t="s">
        <v>411</v>
      </c>
      <c r="I4" s="17"/>
      <c r="J4" s="29" t="s">
        <v>665</v>
      </c>
    </row>
    <row r="5" spans="1:10" ht="18.75" customHeight="1">
      <c r="A5" s="14" t="s">
        <v>504</v>
      </c>
      <c r="B5" s="14" t="s">
        <v>505</v>
      </c>
      <c r="C5" s="14" t="s">
        <v>506</v>
      </c>
      <c r="D5" s="14" t="str">
        <f>VLOOKUP(A5,'Pricelist Summary'!E:I,5,0)</f>
        <v>BLUE</v>
      </c>
      <c r="E5" s="15">
        <f>VLOOKUP(A5,'Pricelist Summary'!E:J,6,0)</f>
        <v>15990</v>
      </c>
      <c r="F5" s="15">
        <f t="shared" si="0"/>
        <v>14943.925233644859</v>
      </c>
      <c r="G5" s="17" t="s">
        <v>410</v>
      </c>
      <c r="H5" s="17" t="s">
        <v>411</v>
      </c>
      <c r="I5" s="17"/>
      <c r="J5" s="29" t="s">
        <v>665</v>
      </c>
    </row>
    <row r="6" spans="1:10" ht="18.75" customHeight="1">
      <c r="A6" s="14" t="s">
        <v>507</v>
      </c>
      <c r="B6" s="14" t="s">
        <v>508</v>
      </c>
      <c r="C6" s="14" t="s">
        <v>509</v>
      </c>
      <c r="D6" s="14" t="str">
        <f>VLOOKUP(A6,'Pricelist Summary'!E:I,5,0)</f>
        <v>SILVER</v>
      </c>
      <c r="E6" s="15">
        <f>VLOOKUP(A6,'Pricelist Summary'!E:J,6,0)</f>
        <v>15990</v>
      </c>
      <c r="F6" s="15">
        <f t="shared" si="0"/>
        <v>14943.925233644859</v>
      </c>
      <c r="G6" s="17" t="s">
        <v>410</v>
      </c>
      <c r="H6" s="17" t="s">
        <v>411</v>
      </c>
      <c r="I6" s="17"/>
      <c r="J6" s="29" t="s">
        <v>665</v>
      </c>
    </row>
    <row r="7" spans="1:10" ht="18.75" customHeight="1">
      <c r="A7" s="14" t="s">
        <v>510</v>
      </c>
      <c r="B7" s="14" t="s">
        <v>511</v>
      </c>
      <c r="C7" s="14" t="s">
        <v>512</v>
      </c>
      <c r="D7" s="14" t="str">
        <f>VLOOKUP(A7,'Pricelist Summary'!E:I,5,0)</f>
        <v>BLACK</v>
      </c>
      <c r="E7" s="15">
        <f>VLOOKUP(A7,'Pricelist Summary'!E:J,6,0)</f>
        <v>14990</v>
      </c>
      <c r="F7" s="15">
        <f t="shared" si="0"/>
        <v>14009.345794392522</v>
      </c>
      <c r="G7" s="17" t="s">
        <v>410</v>
      </c>
      <c r="H7" s="17" t="s">
        <v>411</v>
      </c>
      <c r="I7" s="17"/>
      <c r="J7" s="29" t="s">
        <v>666</v>
      </c>
    </row>
    <row r="8" spans="1:10" ht="18.75" customHeight="1">
      <c r="A8" s="14" t="s">
        <v>513</v>
      </c>
      <c r="B8" s="14" t="s">
        <v>514</v>
      </c>
      <c r="C8" s="14" t="s">
        <v>515</v>
      </c>
      <c r="D8" s="14" t="str">
        <f>VLOOKUP(A8,'Pricelist Summary'!E:I,5,0)</f>
        <v>SILVER</v>
      </c>
      <c r="E8" s="15">
        <f>VLOOKUP(A8,'Pricelist Summary'!E:J,6,0)</f>
        <v>14990</v>
      </c>
      <c r="F8" s="15">
        <f t="shared" si="0"/>
        <v>14009.345794392522</v>
      </c>
      <c r="G8" s="17" t="s">
        <v>410</v>
      </c>
      <c r="H8" s="17" t="s">
        <v>411</v>
      </c>
      <c r="I8" s="17"/>
      <c r="J8" s="29" t="s">
        <v>666</v>
      </c>
    </row>
    <row r="9" spans="1:10" ht="18.75" customHeight="1">
      <c r="A9" s="14" t="s">
        <v>516</v>
      </c>
      <c r="B9" s="14" t="s">
        <v>517</v>
      </c>
      <c r="C9" s="14" t="s">
        <v>518</v>
      </c>
      <c r="D9" s="14" t="str">
        <f>VLOOKUP(A9,'Pricelist Summary'!E:I,5,0)</f>
        <v>PINK</v>
      </c>
      <c r="E9" s="15">
        <f>VLOOKUP(A9,'Pricelist Summary'!E:J,6,0)</f>
        <v>14990</v>
      </c>
      <c r="F9" s="15">
        <f t="shared" si="0"/>
        <v>14009.345794392522</v>
      </c>
      <c r="G9" s="17" t="s">
        <v>410</v>
      </c>
      <c r="H9" s="17" t="s">
        <v>411</v>
      </c>
      <c r="I9" s="17"/>
      <c r="J9" s="29" t="s">
        <v>666</v>
      </c>
    </row>
    <row r="10" spans="1:10" ht="18.75" customHeight="1">
      <c r="A10" s="14" t="s">
        <v>561</v>
      </c>
      <c r="B10" s="14" t="s">
        <v>562</v>
      </c>
      <c r="C10" s="14" t="s">
        <v>563</v>
      </c>
      <c r="D10" s="14" t="str">
        <f>VLOOKUP(A10,'Pricelist Summary'!E:I,5,0)</f>
        <v>BLACK</v>
      </c>
      <c r="E10" s="15">
        <f>VLOOKUP(A10,'Pricelist Summary'!E:J,6,0)</f>
        <v>1990</v>
      </c>
      <c r="F10" s="15">
        <f t="shared" ref="F10:F19" si="1">E10/1.07</f>
        <v>1859.8130841121495</v>
      </c>
      <c r="G10" s="17" t="s">
        <v>410</v>
      </c>
      <c r="H10" s="17" t="s">
        <v>411</v>
      </c>
      <c r="I10" s="17"/>
      <c r="J10" s="29" t="s">
        <v>667</v>
      </c>
    </row>
    <row r="11" spans="1:10" ht="18.75" customHeight="1">
      <c r="A11" s="14" t="s">
        <v>564</v>
      </c>
      <c r="B11" s="14" t="s">
        <v>565</v>
      </c>
      <c r="C11" s="14" t="s">
        <v>566</v>
      </c>
      <c r="D11" s="14" t="str">
        <f>VLOOKUP(A11,'Pricelist Summary'!E:I,5,0)</f>
        <v>CREAM</v>
      </c>
      <c r="E11" s="15">
        <f>VLOOKUP(A11,'Pricelist Summary'!E:J,6,0)</f>
        <v>1990</v>
      </c>
      <c r="F11" s="15">
        <f t="shared" si="1"/>
        <v>1859.8130841121495</v>
      </c>
      <c r="G11" s="17" t="s">
        <v>410</v>
      </c>
      <c r="H11" s="17" t="s">
        <v>411</v>
      </c>
      <c r="I11" s="17"/>
      <c r="J11" s="29" t="s">
        <v>667</v>
      </c>
    </row>
    <row r="12" spans="1:10" ht="18.75" customHeight="1">
      <c r="A12" s="14" t="s">
        <v>567</v>
      </c>
      <c r="B12" s="14" t="s">
        <v>568</v>
      </c>
      <c r="C12" s="14" t="s">
        <v>569</v>
      </c>
      <c r="D12" s="14" t="str">
        <f>VLOOKUP(A12,'Pricelist Summary'!E:I,5,0)</f>
        <v>BLUE</v>
      </c>
      <c r="E12" s="15">
        <f>VLOOKUP(A12,'Pricelist Summary'!E:J,6,0)</f>
        <v>1990</v>
      </c>
      <c r="F12" s="15">
        <f t="shared" si="1"/>
        <v>1859.8130841121495</v>
      </c>
      <c r="G12" s="17" t="s">
        <v>410</v>
      </c>
      <c r="H12" s="17" t="s">
        <v>411</v>
      </c>
      <c r="I12" s="17"/>
      <c r="J12" s="29" t="s">
        <v>667</v>
      </c>
    </row>
    <row r="13" spans="1:10" ht="18.75" customHeight="1">
      <c r="A13" s="14" t="s">
        <v>570</v>
      </c>
      <c r="B13" s="14" t="s">
        <v>571</v>
      </c>
      <c r="C13" s="14" t="s">
        <v>572</v>
      </c>
      <c r="D13" s="14" t="str">
        <f>VLOOKUP(A13,'Pricelist Summary'!E:I,5,0)</f>
        <v>WHITE</v>
      </c>
      <c r="E13" s="15">
        <f>VLOOKUP(A13,'Pricelist Summary'!E:J,6,0)</f>
        <v>1990</v>
      </c>
      <c r="F13" s="15">
        <f t="shared" si="1"/>
        <v>1859.8130841121495</v>
      </c>
      <c r="G13" s="17" t="s">
        <v>410</v>
      </c>
      <c r="H13" s="17" t="s">
        <v>411</v>
      </c>
      <c r="I13" s="17"/>
      <c r="J13" s="29" t="s">
        <v>667</v>
      </c>
    </row>
    <row r="14" spans="1:10" ht="18.75" customHeight="1">
      <c r="A14" s="14" t="s">
        <v>573</v>
      </c>
      <c r="B14" s="14" t="s">
        <v>574</v>
      </c>
      <c r="C14" s="14" t="s">
        <v>575</v>
      </c>
      <c r="D14" s="14" t="str">
        <f>VLOOKUP(A14,'Pricelist Summary'!E:I,5,0)</f>
        <v>BLACK</v>
      </c>
      <c r="E14" s="15">
        <f>VLOOKUP(A14,'Pricelist Summary'!E:J,6,0)</f>
        <v>6990</v>
      </c>
      <c r="F14" s="15">
        <f t="shared" si="1"/>
        <v>6532.7102803738317</v>
      </c>
      <c r="G14" s="17" t="s">
        <v>410</v>
      </c>
      <c r="H14" s="17" t="s">
        <v>411</v>
      </c>
      <c r="I14" s="17"/>
      <c r="J14" s="29" t="s">
        <v>668</v>
      </c>
    </row>
    <row r="15" spans="1:10" ht="18.75" customHeight="1">
      <c r="A15" s="14" t="s">
        <v>576</v>
      </c>
      <c r="B15" s="14" t="s">
        <v>577</v>
      </c>
      <c r="C15" s="14" t="s">
        <v>578</v>
      </c>
      <c r="D15" s="14" t="str">
        <f>VLOOKUP(A15,'Pricelist Summary'!E:I,5,0)</f>
        <v>GRAY</v>
      </c>
      <c r="E15" s="15">
        <f>VLOOKUP(A15,'Pricelist Summary'!E:J,6,0)</f>
        <v>6990</v>
      </c>
      <c r="F15" s="15">
        <f t="shared" si="1"/>
        <v>6532.7102803738317</v>
      </c>
      <c r="G15" s="17" t="s">
        <v>410</v>
      </c>
      <c r="H15" s="17" t="s">
        <v>411</v>
      </c>
      <c r="I15" s="17"/>
      <c r="J15" s="29" t="s">
        <v>668</v>
      </c>
    </row>
    <row r="16" spans="1:10" ht="18.75" customHeight="1">
      <c r="A16" s="14" t="s">
        <v>579</v>
      </c>
      <c r="B16" s="14" t="s">
        <v>580</v>
      </c>
      <c r="C16" s="14" t="s">
        <v>581</v>
      </c>
      <c r="D16" s="14" t="str">
        <f>VLOOKUP(A16,'Pricelist Summary'!E:I,5,0)</f>
        <v>WHITE</v>
      </c>
      <c r="E16" s="15">
        <f>VLOOKUP(A16,'Pricelist Summary'!E:J,6,0)</f>
        <v>6990</v>
      </c>
      <c r="F16" s="15">
        <f t="shared" si="1"/>
        <v>6532.7102803738317</v>
      </c>
      <c r="G16" s="17" t="s">
        <v>410</v>
      </c>
      <c r="H16" s="17" t="s">
        <v>411</v>
      </c>
      <c r="I16" s="17"/>
      <c r="J16" s="29" t="s">
        <v>668</v>
      </c>
    </row>
    <row r="17" spans="1:10" ht="18.75" customHeight="1">
      <c r="A17" s="14" t="s">
        <v>540</v>
      </c>
      <c r="B17" s="14" t="s">
        <v>541</v>
      </c>
      <c r="C17" s="14" t="s">
        <v>542</v>
      </c>
      <c r="D17" s="14" t="str">
        <f>VLOOKUP(A17,'Pricelist Summary'!E:I,5,0)</f>
        <v>BLACK</v>
      </c>
      <c r="E17" s="15">
        <f>VLOOKUP(A17,'Pricelist Summary'!E:J,6,0)</f>
        <v>990</v>
      </c>
      <c r="F17" s="15">
        <f t="shared" si="1"/>
        <v>925.23364485981301</v>
      </c>
      <c r="G17" s="17" t="s">
        <v>410</v>
      </c>
      <c r="H17" s="17" t="s">
        <v>411</v>
      </c>
      <c r="I17" s="17"/>
      <c r="J17" s="29" t="s">
        <v>669</v>
      </c>
    </row>
    <row r="18" spans="1:10" ht="18.75" customHeight="1">
      <c r="A18" s="14" t="s">
        <v>543</v>
      </c>
      <c r="B18" s="14" t="s">
        <v>544</v>
      </c>
      <c r="C18" s="14" t="s">
        <v>545</v>
      </c>
      <c r="D18" s="14" t="str">
        <f>VLOOKUP(A18,'Pricelist Summary'!E:I,5,0)</f>
        <v>BLUE</v>
      </c>
      <c r="E18" s="15">
        <f>VLOOKUP(A18,'Pricelist Summary'!E:J,6,0)</f>
        <v>990</v>
      </c>
      <c r="F18" s="15">
        <f t="shared" si="1"/>
        <v>925.23364485981301</v>
      </c>
      <c r="G18" s="17" t="s">
        <v>410</v>
      </c>
      <c r="H18" s="17" t="s">
        <v>411</v>
      </c>
      <c r="I18" s="17"/>
      <c r="J18" s="29" t="s">
        <v>669</v>
      </c>
    </row>
    <row r="19" spans="1:10" ht="18.75" customHeight="1">
      <c r="A19" s="14" t="s">
        <v>546</v>
      </c>
      <c r="B19" s="14" t="s">
        <v>547</v>
      </c>
      <c r="C19" s="14" t="s">
        <v>548</v>
      </c>
      <c r="D19" s="14" t="str">
        <f>VLOOKUP(A19,'Pricelist Summary'!E:I,5,0)</f>
        <v>RED</v>
      </c>
      <c r="E19" s="15">
        <f>VLOOKUP(A19,'Pricelist Summary'!E:J,6,0)</f>
        <v>990</v>
      </c>
      <c r="F19" s="15">
        <f t="shared" si="1"/>
        <v>925.23364485981301</v>
      </c>
      <c r="G19" s="17" t="s">
        <v>410</v>
      </c>
      <c r="H19" s="17" t="s">
        <v>411</v>
      </c>
      <c r="I19" s="17"/>
      <c r="J19" s="29" t="s">
        <v>669</v>
      </c>
    </row>
    <row r="20" spans="1:10" ht="33" customHeight="1">
      <c r="A20" s="35" t="s">
        <v>645</v>
      </c>
      <c r="B20" s="23"/>
      <c r="C20" s="24"/>
      <c r="D20" s="24"/>
      <c r="E20" s="25"/>
      <c r="F20" s="25"/>
      <c r="G20" s="24"/>
      <c r="H20" s="24"/>
      <c r="I20" s="24"/>
      <c r="J20" s="26"/>
    </row>
    <row r="21" spans="1:10" ht="18.75" customHeight="1">
      <c r="A21" s="14" t="s">
        <v>492</v>
      </c>
      <c r="B21" s="14" t="s">
        <v>493</v>
      </c>
      <c r="C21" s="14" t="s">
        <v>494</v>
      </c>
      <c r="D21" s="14" t="str">
        <f>VLOOKUP(A21,'Pricelist Summary'!E:I,5,0)</f>
        <v>BLACK</v>
      </c>
      <c r="E21" s="15">
        <f>VLOOKUP(A21,'Pricelist Summary'!E:J,6,0)</f>
        <v>10990</v>
      </c>
      <c r="F21" s="15">
        <f>E21/1.07</f>
        <v>10271.028037383177</v>
      </c>
      <c r="G21" s="17" t="s">
        <v>410</v>
      </c>
      <c r="H21" s="17" t="s">
        <v>411</v>
      </c>
      <c r="I21" s="17"/>
      <c r="J21" s="29" t="s">
        <v>670</v>
      </c>
    </row>
    <row r="22" spans="1:10" ht="18.75" customHeight="1">
      <c r="A22" s="14" t="s">
        <v>495</v>
      </c>
      <c r="B22" s="14" t="s">
        <v>496</v>
      </c>
      <c r="C22" s="14" t="s">
        <v>497</v>
      </c>
      <c r="D22" s="14" t="str">
        <f>VLOOKUP(A22,'Pricelist Summary'!E:I,5,0)</f>
        <v>SILVER</v>
      </c>
      <c r="E22" s="15">
        <f>VLOOKUP(A22,'Pricelist Summary'!E:J,6,0)</f>
        <v>10990</v>
      </c>
      <c r="F22" s="15">
        <f>E22/1.07</f>
        <v>10271.028037383177</v>
      </c>
      <c r="G22" s="17" t="s">
        <v>410</v>
      </c>
      <c r="H22" s="17" t="s">
        <v>411</v>
      </c>
      <c r="I22" s="17"/>
      <c r="J22" s="29" t="s">
        <v>670</v>
      </c>
    </row>
    <row r="23" spans="1:10" ht="18.75" customHeight="1">
      <c r="A23" s="14" t="s">
        <v>498</v>
      </c>
      <c r="B23" s="14" t="s">
        <v>499</v>
      </c>
      <c r="C23" s="14" t="s">
        <v>500</v>
      </c>
      <c r="D23" s="14" t="str">
        <f>VLOOKUP(A23,'Pricelist Summary'!E:I,5,0)</f>
        <v>PINK</v>
      </c>
      <c r="E23" s="15">
        <f>VLOOKUP(A23,'Pricelist Summary'!E:J,6,0)</f>
        <v>10990</v>
      </c>
      <c r="F23" s="15">
        <f>E23/1.07</f>
        <v>10271.028037383177</v>
      </c>
      <c r="G23" s="17" t="s">
        <v>410</v>
      </c>
      <c r="H23" s="17" t="s">
        <v>411</v>
      </c>
      <c r="I23" s="17"/>
      <c r="J23" s="14" t="s">
        <v>670</v>
      </c>
    </row>
    <row r="24" spans="1:10" ht="18.75" customHeight="1">
      <c r="A24" s="14" t="s">
        <v>519</v>
      </c>
      <c r="B24" s="14" t="s">
        <v>520</v>
      </c>
      <c r="C24" s="14" t="s">
        <v>521</v>
      </c>
      <c r="D24" s="14" t="str">
        <f>VLOOKUP(A24,'Pricelist Summary'!E:I,5,0)</f>
        <v>WHITE</v>
      </c>
      <c r="E24" s="15">
        <f>VLOOKUP(A24,'Pricelist Summary'!E:J,6,0)</f>
        <v>7990</v>
      </c>
      <c r="F24" s="15">
        <f>E24/1.07</f>
        <v>7467.2897196261674</v>
      </c>
      <c r="G24" s="17" t="s">
        <v>410</v>
      </c>
      <c r="H24" s="17" t="s">
        <v>411</v>
      </c>
      <c r="I24" s="17"/>
      <c r="J24" s="29" t="s">
        <v>671</v>
      </c>
    </row>
    <row r="25" spans="1:10" ht="18.75" customHeight="1">
      <c r="A25" s="14" t="s">
        <v>522</v>
      </c>
      <c r="B25" s="14" t="s">
        <v>523</v>
      </c>
      <c r="C25" s="14" t="s">
        <v>524</v>
      </c>
      <c r="D25" s="14" t="str">
        <f>VLOOKUP(A25,'Pricelist Summary'!E:I,5,0)</f>
        <v>BLACK</v>
      </c>
      <c r="E25" s="15">
        <f>VLOOKUP(A25,'Pricelist Summary'!E:J,6,0)</f>
        <v>7990</v>
      </c>
      <c r="F25" s="15">
        <f t="shared" ref="F25:F50" si="2">E25/1.07</f>
        <v>7467.2897196261674</v>
      </c>
      <c r="G25" s="17" t="s">
        <v>410</v>
      </c>
      <c r="H25" s="17" t="s">
        <v>411</v>
      </c>
      <c r="I25" s="17"/>
      <c r="J25" s="29" t="s">
        <v>671</v>
      </c>
    </row>
    <row r="26" spans="1:10" ht="18.75" customHeight="1">
      <c r="A26" s="14" t="s">
        <v>525</v>
      </c>
      <c r="B26" s="14" t="s">
        <v>526</v>
      </c>
      <c r="C26" s="14" t="s">
        <v>527</v>
      </c>
      <c r="D26" s="14" t="str">
        <f>VLOOKUP(A26,'Pricelist Summary'!E:I,5,0)</f>
        <v>BLACK</v>
      </c>
      <c r="E26" s="15">
        <f>VLOOKUP(A26,'Pricelist Summary'!E:J,6,0)</f>
        <v>7990</v>
      </c>
      <c r="F26" s="15">
        <f t="shared" si="2"/>
        <v>7467.2897196261674</v>
      </c>
      <c r="G26" s="17" t="s">
        <v>410</v>
      </c>
      <c r="H26" s="17" t="s">
        <v>411</v>
      </c>
      <c r="I26" s="17"/>
      <c r="J26" s="29" t="s">
        <v>672</v>
      </c>
    </row>
    <row r="27" spans="1:10" ht="18.75" customHeight="1">
      <c r="A27" s="14" t="s">
        <v>528</v>
      </c>
      <c r="B27" s="14" t="s">
        <v>529</v>
      </c>
      <c r="C27" s="14" t="s">
        <v>530</v>
      </c>
      <c r="D27" s="14" t="str">
        <f>VLOOKUP(A27,'Pricelist Summary'!E:I,5,0)</f>
        <v>WHITE</v>
      </c>
      <c r="E27" s="15">
        <f>VLOOKUP(A27,'Pricelist Summary'!E:J,6,0)</f>
        <v>7990</v>
      </c>
      <c r="F27" s="15">
        <f t="shared" si="2"/>
        <v>7467.2897196261674</v>
      </c>
      <c r="G27" s="17" t="s">
        <v>410</v>
      </c>
      <c r="H27" s="17" t="s">
        <v>411</v>
      </c>
      <c r="I27" s="17"/>
      <c r="J27" s="29" t="s">
        <v>672</v>
      </c>
    </row>
    <row r="28" spans="1:10" ht="18.75" customHeight="1">
      <c r="A28" s="14" t="s">
        <v>531</v>
      </c>
      <c r="B28" s="14" t="s">
        <v>532</v>
      </c>
      <c r="C28" s="14" t="s">
        <v>533</v>
      </c>
      <c r="D28" s="14" t="str">
        <f>VLOOKUP(A28,'Pricelist Summary'!E:I,5,0)</f>
        <v>GREEN</v>
      </c>
      <c r="E28" s="15">
        <f>VLOOKUP(A28,'Pricelist Summary'!E:J,6,0)</f>
        <v>7990</v>
      </c>
      <c r="F28" s="15">
        <f t="shared" si="2"/>
        <v>7467.2897196261674</v>
      </c>
      <c r="G28" s="17" t="s">
        <v>410</v>
      </c>
      <c r="H28" s="17" t="s">
        <v>411</v>
      </c>
      <c r="I28" s="17"/>
      <c r="J28" s="29" t="s">
        <v>672</v>
      </c>
    </row>
    <row r="29" spans="1:10" ht="18.75" customHeight="1">
      <c r="A29" s="14" t="s">
        <v>534</v>
      </c>
      <c r="B29" s="14" t="s">
        <v>535</v>
      </c>
      <c r="C29" s="14" t="s">
        <v>536</v>
      </c>
      <c r="D29" s="14" t="str">
        <f>VLOOKUP(A29,'Pricelist Summary'!E:I,5,0)</f>
        <v>VIOLET</v>
      </c>
      <c r="E29" s="15">
        <f>VLOOKUP(A29,'Pricelist Summary'!E:J,6,0)</f>
        <v>7990</v>
      </c>
      <c r="F29" s="15">
        <f t="shared" si="2"/>
        <v>7467.2897196261674</v>
      </c>
      <c r="G29" s="17" t="s">
        <v>410</v>
      </c>
      <c r="H29" s="17" t="s">
        <v>411</v>
      </c>
      <c r="I29" s="17"/>
      <c r="J29" s="14" t="s">
        <v>672</v>
      </c>
    </row>
    <row r="30" spans="1:10" ht="18.75" customHeight="1">
      <c r="A30" s="14" t="s">
        <v>537</v>
      </c>
      <c r="B30" s="14" t="s">
        <v>538</v>
      </c>
      <c r="C30" s="14" t="s">
        <v>539</v>
      </c>
      <c r="D30" s="14" t="str">
        <f>VLOOKUP(A30,'Pricelist Summary'!E:I,5,0)</f>
        <v>PINK</v>
      </c>
      <c r="E30" s="15">
        <f>VLOOKUP(A30,'Pricelist Summary'!E:J,6,0)</f>
        <v>7990</v>
      </c>
      <c r="F30" s="15">
        <f t="shared" si="2"/>
        <v>7467.2897196261674</v>
      </c>
      <c r="G30" s="17" t="s">
        <v>410</v>
      </c>
      <c r="H30" s="17" t="s">
        <v>411</v>
      </c>
      <c r="I30" s="17"/>
      <c r="J30" s="29" t="s">
        <v>672</v>
      </c>
    </row>
    <row r="31" spans="1:10" ht="18.75" customHeight="1">
      <c r="A31" s="14" t="s">
        <v>549</v>
      </c>
      <c r="B31" s="14" t="s">
        <v>550</v>
      </c>
      <c r="C31" s="14" t="s">
        <v>551</v>
      </c>
      <c r="D31" s="14" t="str">
        <f>VLOOKUP(A31,'Pricelist Summary'!E:I,5,0)</f>
        <v>BLACK</v>
      </c>
      <c r="E31" s="15">
        <f>VLOOKUP(A31,'Pricelist Summary'!E:J,6,0)</f>
        <v>2490</v>
      </c>
      <c r="F31" s="15">
        <f t="shared" si="2"/>
        <v>2327.1028037383176</v>
      </c>
      <c r="G31" s="17" t="s">
        <v>410</v>
      </c>
      <c r="H31" s="17" t="s">
        <v>411</v>
      </c>
      <c r="I31" s="17"/>
      <c r="J31" s="29" t="s">
        <v>673</v>
      </c>
    </row>
    <row r="32" spans="1:10" ht="18.75" customHeight="1">
      <c r="A32" s="14" t="s">
        <v>552</v>
      </c>
      <c r="B32" s="14" t="s">
        <v>553</v>
      </c>
      <c r="C32" s="14" t="s">
        <v>554</v>
      </c>
      <c r="D32" s="14" t="str">
        <f>VLOOKUP(A32,'Pricelist Summary'!E:I,5,0)</f>
        <v>WHITE</v>
      </c>
      <c r="E32" s="15">
        <f>VLOOKUP(A32,'Pricelist Summary'!E:J,6,0)</f>
        <v>2490</v>
      </c>
      <c r="F32" s="15">
        <f t="shared" si="2"/>
        <v>2327.1028037383176</v>
      </c>
      <c r="G32" s="17" t="s">
        <v>410</v>
      </c>
      <c r="H32" s="17" t="s">
        <v>411</v>
      </c>
      <c r="I32" s="17"/>
      <c r="J32" s="29" t="s">
        <v>673</v>
      </c>
    </row>
    <row r="33" spans="1:10" ht="18.75" customHeight="1">
      <c r="A33" s="14" t="s">
        <v>555</v>
      </c>
      <c r="B33" s="14" t="s">
        <v>556</v>
      </c>
      <c r="C33" s="14" t="s">
        <v>557</v>
      </c>
      <c r="D33" s="14" t="str">
        <f>VLOOKUP(A33,'Pricelist Summary'!E:I,5,0)</f>
        <v>BLUE</v>
      </c>
      <c r="E33" s="15">
        <f>VLOOKUP(A33,'Pricelist Summary'!E:J,6,0)</f>
        <v>2490</v>
      </c>
      <c r="F33" s="15">
        <f t="shared" si="2"/>
        <v>2327.1028037383176</v>
      </c>
      <c r="G33" s="17" t="s">
        <v>410</v>
      </c>
      <c r="H33" s="17" t="s">
        <v>411</v>
      </c>
      <c r="I33" s="17"/>
      <c r="J33" s="29" t="s">
        <v>673</v>
      </c>
    </row>
    <row r="34" spans="1:10" ht="18.75" customHeight="1">
      <c r="A34" s="14" t="s">
        <v>558</v>
      </c>
      <c r="B34" s="14" t="s">
        <v>559</v>
      </c>
      <c r="C34" s="14" t="s">
        <v>560</v>
      </c>
      <c r="D34" s="14" t="str">
        <f>VLOOKUP(A34,'Pricelist Summary'!E:I,5,0)</f>
        <v>YELLOW</v>
      </c>
      <c r="E34" s="15">
        <f>VLOOKUP(A34,'Pricelist Summary'!E:J,6,0)</f>
        <v>2490</v>
      </c>
      <c r="F34" s="15">
        <f t="shared" si="2"/>
        <v>2327.1028037383176</v>
      </c>
      <c r="G34" s="17" t="s">
        <v>410</v>
      </c>
      <c r="H34" s="17" t="s">
        <v>411</v>
      </c>
      <c r="I34" s="17"/>
      <c r="J34" s="29" t="s">
        <v>673</v>
      </c>
    </row>
    <row r="35" spans="1:10" ht="18.75" customHeight="1">
      <c r="A35" s="14" t="s">
        <v>582</v>
      </c>
      <c r="B35" s="14" t="s">
        <v>583</v>
      </c>
      <c r="C35" s="14" t="s">
        <v>584</v>
      </c>
      <c r="D35" s="14" t="str">
        <f>VLOOKUP(A35,'Pricelist Summary'!E:I,5,0)</f>
        <v>BLACK</v>
      </c>
      <c r="E35" s="15">
        <f>VLOOKUP(A35,'Pricelist Summary'!E:J,6,0)</f>
        <v>4990</v>
      </c>
      <c r="F35" s="15">
        <f t="shared" si="2"/>
        <v>4663.5514018691583</v>
      </c>
      <c r="G35" s="17" t="s">
        <v>410</v>
      </c>
      <c r="H35" s="17" t="s">
        <v>411</v>
      </c>
      <c r="I35" s="17"/>
      <c r="J35" s="29" t="s">
        <v>674</v>
      </c>
    </row>
    <row r="36" spans="1:10" ht="18.75" customHeight="1">
      <c r="A36" s="14" t="s">
        <v>585</v>
      </c>
      <c r="B36" s="14" t="s">
        <v>586</v>
      </c>
      <c r="C36" s="14" t="s">
        <v>587</v>
      </c>
      <c r="D36" s="14" t="str">
        <f>VLOOKUP(A36,'Pricelist Summary'!E:I,5,0)</f>
        <v>WHITE</v>
      </c>
      <c r="E36" s="15">
        <f>VLOOKUP(A36,'Pricelist Summary'!E:J,6,0)</f>
        <v>990</v>
      </c>
      <c r="F36" s="15">
        <f t="shared" si="2"/>
        <v>925.23364485981301</v>
      </c>
      <c r="G36" s="17" t="s">
        <v>410</v>
      </c>
      <c r="H36" s="17" t="s">
        <v>411</v>
      </c>
      <c r="I36" s="17"/>
      <c r="J36" s="14" t="s">
        <v>675</v>
      </c>
    </row>
    <row r="37" spans="1:10" ht="18.75" customHeight="1">
      <c r="A37" s="14" t="s">
        <v>588</v>
      </c>
      <c r="B37" s="14" t="s">
        <v>589</v>
      </c>
      <c r="C37" s="14" t="s">
        <v>590</v>
      </c>
      <c r="D37" s="14" t="str">
        <f>VLOOKUP(A37,'Pricelist Summary'!E:I,5,0)</f>
        <v>BLACK</v>
      </c>
      <c r="E37" s="15">
        <f>VLOOKUP(A37,'Pricelist Summary'!E:J,6,0)</f>
        <v>990</v>
      </c>
      <c r="F37" s="15">
        <f t="shared" si="2"/>
        <v>925.23364485981301</v>
      </c>
      <c r="G37" s="17" t="s">
        <v>410</v>
      </c>
      <c r="H37" s="17" t="s">
        <v>411</v>
      </c>
      <c r="I37" s="17"/>
      <c r="J37" s="14" t="s">
        <v>675</v>
      </c>
    </row>
    <row r="38" spans="1:10" ht="18.75" customHeight="1">
      <c r="A38" s="14" t="s">
        <v>591</v>
      </c>
      <c r="B38" s="14" t="s">
        <v>592</v>
      </c>
      <c r="C38" s="14" t="s">
        <v>593</v>
      </c>
      <c r="D38" s="14" t="str">
        <f>VLOOKUP(A38,'Pricelist Summary'!E:I,5,0)</f>
        <v>BLUE</v>
      </c>
      <c r="E38" s="15">
        <f>VLOOKUP(A38,'Pricelist Summary'!E:J,6,0)</f>
        <v>990</v>
      </c>
      <c r="F38" s="15">
        <f t="shared" si="2"/>
        <v>925.23364485981301</v>
      </c>
      <c r="G38" s="17" t="s">
        <v>410</v>
      </c>
      <c r="H38" s="17" t="s">
        <v>411</v>
      </c>
      <c r="I38" s="17"/>
      <c r="J38" s="14" t="s">
        <v>675</v>
      </c>
    </row>
    <row r="39" spans="1:10" ht="33" customHeight="1">
      <c r="A39" s="35" t="s">
        <v>661</v>
      </c>
      <c r="B39" s="23"/>
      <c r="C39" s="24"/>
      <c r="D39" s="24"/>
      <c r="E39" s="25"/>
      <c r="F39" s="25"/>
      <c r="G39" s="24"/>
      <c r="H39" s="24"/>
      <c r="I39" s="24"/>
      <c r="J39" s="26"/>
    </row>
    <row r="40" spans="1:10" ht="18.75" customHeight="1">
      <c r="A40" s="14" t="s">
        <v>618</v>
      </c>
      <c r="B40" s="14" t="s">
        <v>619</v>
      </c>
      <c r="C40" s="14" t="s">
        <v>620</v>
      </c>
      <c r="D40" s="14" t="str">
        <f>VLOOKUP(A40,'Pricelist Summary'!E:I,5,0)</f>
        <v>BLACK</v>
      </c>
      <c r="E40" s="15">
        <f>VLOOKUP(A40,'Pricelist Summary'!E:J,6,0)</f>
        <v>2390</v>
      </c>
      <c r="F40" s="15">
        <f>E40/1.07</f>
        <v>2233.6448598130842</v>
      </c>
      <c r="G40" s="17" t="s">
        <v>410</v>
      </c>
      <c r="H40" s="17" t="s">
        <v>411</v>
      </c>
      <c r="I40" s="17"/>
      <c r="J40" s="29" t="s">
        <v>682</v>
      </c>
    </row>
    <row r="41" spans="1:10" ht="18.75" customHeight="1">
      <c r="A41" s="14" t="s">
        <v>621</v>
      </c>
      <c r="B41" s="14" t="s">
        <v>622</v>
      </c>
      <c r="C41" s="14" t="s">
        <v>623</v>
      </c>
      <c r="D41" s="14" t="str">
        <f>VLOOKUP(A41,'Pricelist Summary'!E:I,5,0)</f>
        <v>GRAY</v>
      </c>
      <c r="E41" s="15">
        <f>VLOOKUP(A41,'Pricelist Summary'!E:J,6,0)</f>
        <v>2390</v>
      </c>
      <c r="F41" s="15">
        <f>E41/1.07</f>
        <v>2233.6448598130842</v>
      </c>
      <c r="G41" s="17" t="s">
        <v>410</v>
      </c>
      <c r="H41" s="17" t="s">
        <v>411</v>
      </c>
      <c r="I41" s="17"/>
      <c r="J41" s="29" t="s">
        <v>682</v>
      </c>
    </row>
    <row r="42" spans="1:10" ht="18.75" customHeight="1">
      <c r="A42" s="14" t="s">
        <v>624</v>
      </c>
      <c r="B42" s="14" t="s">
        <v>625</v>
      </c>
      <c r="C42" s="14" t="s">
        <v>626</v>
      </c>
      <c r="D42" s="14" t="str">
        <f>VLOOKUP(A42,'Pricelist Summary'!E:I,5,0)</f>
        <v>BLUE</v>
      </c>
      <c r="E42" s="15">
        <f>VLOOKUP(A42,'Pricelist Summary'!E:J,6,0)</f>
        <v>2390</v>
      </c>
      <c r="F42" s="15">
        <f>E42/1.07</f>
        <v>2233.6448598130842</v>
      </c>
      <c r="G42" s="17" t="s">
        <v>410</v>
      </c>
      <c r="H42" s="17" t="s">
        <v>411</v>
      </c>
      <c r="I42" s="17"/>
      <c r="J42" s="29" t="s">
        <v>682</v>
      </c>
    </row>
    <row r="43" spans="1:10" ht="18.75" customHeight="1">
      <c r="A43" s="14" t="s">
        <v>627</v>
      </c>
      <c r="B43" s="14" t="s">
        <v>628</v>
      </c>
      <c r="C43" s="14" t="s">
        <v>629</v>
      </c>
      <c r="D43" s="14" t="str">
        <f>VLOOKUP(A43,'Pricelist Summary'!E:I,5,0)</f>
        <v>ORANGE</v>
      </c>
      <c r="E43" s="15">
        <f>VLOOKUP(A43,'Pricelist Summary'!E:J,6,0)</f>
        <v>2390</v>
      </c>
      <c r="F43" s="15">
        <f>E43/1.07</f>
        <v>2233.6448598130842</v>
      </c>
      <c r="G43" s="17" t="s">
        <v>410</v>
      </c>
      <c r="H43" s="17" t="s">
        <v>411</v>
      </c>
      <c r="I43" s="17"/>
      <c r="J43" s="29" t="s">
        <v>682</v>
      </c>
    </row>
    <row r="44" spans="1:10" ht="18.75" customHeight="1">
      <c r="A44" s="14" t="s">
        <v>594</v>
      </c>
      <c r="B44" s="14" t="s">
        <v>595</v>
      </c>
      <c r="C44" s="14" t="s">
        <v>596</v>
      </c>
      <c r="D44" s="14" t="str">
        <f>VLOOKUP(A44,'Pricelist Summary'!E:I,5,0)</f>
        <v>BLACK</v>
      </c>
      <c r="E44" s="15">
        <f>VLOOKUP(A44,'Pricelist Summary'!E:J,6,0)</f>
        <v>14990</v>
      </c>
      <c r="F44" s="15">
        <f t="shared" si="2"/>
        <v>14009.345794392522</v>
      </c>
      <c r="G44" s="17" t="s">
        <v>410</v>
      </c>
      <c r="H44" s="17" t="s">
        <v>411</v>
      </c>
      <c r="I44" s="17"/>
      <c r="J44" s="14" t="s">
        <v>676</v>
      </c>
    </row>
    <row r="45" spans="1:10" ht="18.75" customHeight="1">
      <c r="A45" s="14" t="s">
        <v>597</v>
      </c>
      <c r="B45" s="14" t="s">
        <v>598</v>
      </c>
      <c r="C45" s="14" t="s">
        <v>599</v>
      </c>
      <c r="D45" s="14" t="str">
        <f>VLOOKUP(A45,'Pricelist Summary'!E:I,5,0)</f>
        <v>BLACK</v>
      </c>
      <c r="E45" s="15">
        <f>VLOOKUP(A45,'Pricelist Summary'!E:J,6,0)</f>
        <v>24990</v>
      </c>
      <c r="F45" s="15">
        <f t="shared" si="2"/>
        <v>23355.140186915887</v>
      </c>
      <c r="G45" s="17" t="s">
        <v>410</v>
      </c>
      <c r="H45" s="17" t="s">
        <v>411</v>
      </c>
      <c r="I45" s="17"/>
      <c r="J45" s="29" t="s">
        <v>677</v>
      </c>
    </row>
    <row r="46" spans="1:10" ht="18.75" customHeight="1">
      <c r="A46" s="14" t="s">
        <v>603</v>
      </c>
      <c r="B46" s="14" t="s">
        <v>604</v>
      </c>
      <c r="C46" s="14" t="s">
        <v>605</v>
      </c>
      <c r="D46" s="14" t="str">
        <f>VLOOKUP(A46,'Pricelist Summary'!E:I,5,0)</f>
        <v>BLACK</v>
      </c>
      <c r="E46" s="15">
        <f>VLOOKUP(A46,'Pricelist Summary'!E:J,6,0)</f>
        <v>37990</v>
      </c>
      <c r="F46" s="15">
        <f>E46/1.07</f>
        <v>35504.672897196258</v>
      </c>
      <c r="G46" s="17" t="s">
        <v>410</v>
      </c>
      <c r="H46" s="17" t="s">
        <v>411</v>
      </c>
      <c r="I46" s="17"/>
      <c r="J46" s="29" t="s">
        <v>678</v>
      </c>
    </row>
    <row r="47" spans="1:10" ht="18.75" customHeight="1">
      <c r="A47" s="14" t="s">
        <v>606</v>
      </c>
      <c r="B47" s="14" t="s">
        <v>607</v>
      </c>
      <c r="C47" s="14" t="s">
        <v>608</v>
      </c>
      <c r="D47" s="14" t="str">
        <f>VLOOKUP(A47,'Pricelist Summary'!E:I,5,0)</f>
        <v>BLACK</v>
      </c>
      <c r="E47" s="15">
        <f>VLOOKUP(A47,'Pricelist Summary'!E:J,6,0)</f>
        <v>4990</v>
      </c>
      <c r="F47" s="15">
        <f>E47/1.07</f>
        <v>4663.5514018691583</v>
      </c>
      <c r="G47" s="17" t="s">
        <v>410</v>
      </c>
      <c r="H47" s="17" t="s">
        <v>411</v>
      </c>
      <c r="I47" s="17"/>
      <c r="J47" s="29" t="s">
        <v>679</v>
      </c>
    </row>
    <row r="48" spans="1:10" ht="18.75" customHeight="1">
      <c r="A48" s="14" t="s">
        <v>609</v>
      </c>
      <c r="B48" s="14" t="s">
        <v>610</v>
      </c>
      <c r="C48" s="14" t="s">
        <v>611</v>
      </c>
      <c r="D48" s="14" t="str">
        <f>VLOOKUP(A48,'Pricelist Summary'!E:I,5,0)</f>
        <v>WHITE</v>
      </c>
      <c r="E48" s="15">
        <f>VLOOKUP(A48,'Pricelist Summary'!E:J,6,0)</f>
        <v>4990</v>
      </c>
      <c r="F48" s="15">
        <f>E48/1.07</f>
        <v>4663.5514018691583</v>
      </c>
      <c r="G48" s="17" t="s">
        <v>410</v>
      </c>
      <c r="H48" s="17" t="s">
        <v>411</v>
      </c>
      <c r="I48" s="17"/>
      <c r="J48" s="14" t="s">
        <v>679</v>
      </c>
    </row>
    <row r="49" spans="1:10" ht="18.75" customHeight="1">
      <c r="A49" s="14" t="s">
        <v>612</v>
      </c>
      <c r="B49" s="14" t="s">
        <v>613</v>
      </c>
      <c r="C49" s="14" t="s">
        <v>614</v>
      </c>
      <c r="D49" s="14" t="str">
        <f>VLOOKUP(A49,'Pricelist Summary'!E:I,5,0)</f>
        <v>GRAY</v>
      </c>
      <c r="E49" s="15">
        <f>VLOOKUP(A49,'Pricelist Summary'!E:J,6,0)</f>
        <v>4990</v>
      </c>
      <c r="F49" s="15">
        <f t="shared" si="2"/>
        <v>4663.5514018691583</v>
      </c>
      <c r="G49" s="17" t="s">
        <v>410</v>
      </c>
      <c r="H49" s="17" t="s">
        <v>411</v>
      </c>
      <c r="I49" s="17"/>
      <c r="J49" s="29" t="s">
        <v>679</v>
      </c>
    </row>
    <row r="50" spans="1:10" ht="18.75" customHeight="1">
      <c r="A50" s="14" t="s">
        <v>615</v>
      </c>
      <c r="B50" s="14" t="s">
        <v>616</v>
      </c>
      <c r="C50" s="14" t="s">
        <v>617</v>
      </c>
      <c r="D50" s="14" t="str">
        <f>VLOOKUP(A50,'Pricelist Summary'!E:I,5,0)</f>
        <v>ORANGE</v>
      </c>
      <c r="E50" s="15">
        <f>VLOOKUP(A50,'Pricelist Summary'!E:J,6,0)</f>
        <v>4990</v>
      </c>
      <c r="F50" s="15">
        <f t="shared" si="2"/>
        <v>4663.5514018691583</v>
      </c>
      <c r="G50" s="17" t="s">
        <v>410</v>
      </c>
      <c r="H50" s="17" t="s">
        <v>411</v>
      </c>
      <c r="I50" s="17"/>
      <c r="J50" s="29" t="s">
        <v>679</v>
      </c>
    </row>
    <row r="51" spans="1:10" ht="18.75" customHeight="1">
      <c r="A51" s="14" t="s">
        <v>630</v>
      </c>
      <c r="B51" s="14" t="s">
        <v>631</v>
      </c>
      <c r="C51" s="14" t="s">
        <v>632</v>
      </c>
      <c r="D51" s="14" t="str">
        <f>VLOOKUP(A51,'Pricelist Summary'!E:I,5,0)</f>
        <v>BLACK</v>
      </c>
      <c r="E51" s="15">
        <f>VLOOKUP(A51,'Pricelist Summary'!E:J,6,0)</f>
        <v>6990</v>
      </c>
      <c r="F51" s="15">
        <f>E51/1.07</f>
        <v>6532.7102803738317</v>
      </c>
      <c r="G51" s="17" t="s">
        <v>410</v>
      </c>
      <c r="H51" s="17" t="s">
        <v>411</v>
      </c>
      <c r="I51" s="17"/>
      <c r="J51" s="29" t="s">
        <v>681</v>
      </c>
    </row>
    <row r="52" spans="1:10" ht="18.75" customHeight="1">
      <c r="A52" s="14" t="s">
        <v>633</v>
      </c>
      <c r="B52" s="14" t="s">
        <v>634</v>
      </c>
      <c r="C52" s="14" t="s">
        <v>635</v>
      </c>
      <c r="D52" s="14" t="str">
        <f>VLOOKUP(A52,'Pricelist Summary'!E:I,5,0)</f>
        <v>GRAY</v>
      </c>
      <c r="E52" s="15">
        <f>VLOOKUP(A52,'Pricelist Summary'!E:J,6,0)</f>
        <v>6990</v>
      </c>
      <c r="F52" s="15">
        <f>E52/1.07</f>
        <v>6532.7102803738317</v>
      </c>
      <c r="G52" s="17" t="s">
        <v>410</v>
      </c>
      <c r="H52" s="17" t="s">
        <v>411</v>
      </c>
      <c r="I52" s="17"/>
      <c r="J52" s="29" t="s">
        <v>681</v>
      </c>
    </row>
    <row r="53" spans="1:10" ht="18.75" customHeight="1">
      <c r="A53" s="14" t="s">
        <v>636</v>
      </c>
      <c r="B53" s="14" t="s">
        <v>637</v>
      </c>
      <c r="C53" s="14" t="s">
        <v>638</v>
      </c>
      <c r="D53" s="14" t="str">
        <f>VLOOKUP(A53,'Pricelist Summary'!E:I,5,0)</f>
        <v>WHITE</v>
      </c>
      <c r="E53" s="15">
        <f>VLOOKUP(A53,'Pricelist Summary'!E:J,6,0)</f>
        <v>6990</v>
      </c>
      <c r="F53" s="15">
        <f>E53/1.07</f>
        <v>6532.7102803738317</v>
      </c>
      <c r="G53" s="17" t="s">
        <v>410</v>
      </c>
      <c r="H53" s="17" t="s">
        <v>411</v>
      </c>
      <c r="I53" s="17"/>
      <c r="J53" s="29" t="s">
        <v>681</v>
      </c>
    </row>
    <row r="54" spans="1:10" ht="18.75" customHeight="1">
      <c r="A54" s="14" t="s">
        <v>639</v>
      </c>
      <c r="B54" s="14" t="s">
        <v>640</v>
      </c>
      <c r="C54" s="14" t="s">
        <v>641</v>
      </c>
      <c r="D54" s="14" t="str">
        <f>VLOOKUP(A54,'Pricelist Summary'!E:I,5,0)</f>
        <v>BLACK</v>
      </c>
      <c r="E54" s="15">
        <f>VLOOKUP(A54,'Pricelist Summary'!E:J,6,0)</f>
        <v>10990</v>
      </c>
      <c r="F54" s="15">
        <f>E54/1.07</f>
        <v>10271.028037383177</v>
      </c>
      <c r="G54" s="17" t="s">
        <v>410</v>
      </c>
      <c r="H54" s="17" t="s">
        <v>411</v>
      </c>
      <c r="I54" s="17"/>
      <c r="J54" s="29" t="s">
        <v>680</v>
      </c>
    </row>
    <row r="55" spans="1:10" ht="18.75" customHeight="1">
      <c r="A55" s="14" t="s">
        <v>642</v>
      </c>
      <c r="B55" s="14" t="s">
        <v>643</v>
      </c>
      <c r="C55" s="14" t="s">
        <v>644</v>
      </c>
      <c r="D55" s="14" t="str">
        <f>VLOOKUP(A55,'Pricelist Summary'!E:I,5,0)</f>
        <v>WHITE</v>
      </c>
      <c r="E55" s="15">
        <f>VLOOKUP(A55,'Pricelist Summary'!E:J,6,0)</f>
        <v>10990</v>
      </c>
      <c r="F55" s="15">
        <f t="shared" ref="F55" si="3">E55/1.07</f>
        <v>10271.028037383177</v>
      </c>
      <c r="G55" s="17" t="s">
        <v>410</v>
      </c>
      <c r="H55" s="17" t="s">
        <v>411</v>
      </c>
      <c r="I55" s="17"/>
      <c r="J55" s="29" t="s">
        <v>680</v>
      </c>
    </row>
    <row r="56" spans="1:10" ht="18.75" customHeight="1">
      <c r="A56" s="14" t="s">
        <v>600</v>
      </c>
      <c r="B56" s="14" t="s">
        <v>601</v>
      </c>
      <c r="C56" s="14" t="s">
        <v>602</v>
      </c>
      <c r="D56" s="14" t="str">
        <f>VLOOKUP(A56,'Pricelist Summary'!E:I,5,0)</f>
        <v>BLACK</v>
      </c>
      <c r="E56" s="15">
        <f>VLOOKUP(A56,'Pricelist Summary'!E:J,6,0)</f>
        <v>16990</v>
      </c>
      <c r="F56" s="15">
        <f>E56/1.07</f>
        <v>15878.504672897196</v>
      </c>
      <c r="G56" s="17" t="s">
        <v>410</v>
      </c>
      <c r="H56" s="17" t="s">
        <v>411</v>
      </c>
      <c r="I56" s="32"/>
      <c r="J56" s="29" t="s">
        <v>678</v>
      </c>
    </row>
  </sheetData>
  <phoneticPr fontId="15" type="noConversion"/>
  <hyperlinks>
    <hyperlink ref="J26" r:id="rId1" xr:uid="{01B62E7E-452C-4361-8DAB-0C2A34F26661}"/>
    <hyperlink ref="J11" r:id="rId2" xr:uid="{3A854B18-3EB9-4C7B-A991-B1384BD091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Pricelist Summary</vt:lpstr>
      <vt:lpstr>Camera</vt:lpstr>
      <vt:lpstr>Camera Lenses</vt:lpstr>
      <vt:lpstr>Camera Accessories</vt:lpstr>
      <vt:lpstr>Headset&amp;Speaker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Kurin Pornpanitpeti</dc:creator>
  <cp:lastModifiedBy>Peerawit Aunruan</cp:lastModifiedBy>
  <dcterms:created xsi:type="dcterms:W3CDTF">2025-09-05T07:07:37Z</dcterms:created>
  <dcterms:modified xsi:type="dcterms:W3CDTF">2026-08-31T03:09:47Z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2610ad-76cb-4adf-bef7-89c1270c8788_Enabled">
    <vt:lpwstr>true</vt:lpwstr>
  </property>
  <property fmtid="{D5CDD505-2E9C-101B-9397-08002B2CF9AE}" pid="3" name="MSIP_Label_912610ad-76cb-4adf-bef7-89c1270c8788_SetDate">
    <vt:lpwstr>2025-09-05T08:49:19Z</vt:lpwstr>
  </property>
  <property fmtid="{D5CDD505-2E9C-101B-9397-08002B2CF9AE}" pid="4" name="MSIP_Label_912610ad-76cb-4adf-bef7-89c1270c8788_Method">
    <vt:lpwstr>Standard</vt:lpwstr>
  </property>
  <property fmtid="{D5CDD505-2E9C-101B-9397-08002B2CF9AE}" pid="5" name="MSIP_Label_912610ad-76cb-4adf-bef7-89c1270c8788_Name">
    <vt:lpwstr>defa4170-0d19-0005-0004-bc88714345d2</vt:lpwstr>
  </property>
  <property fmtid="{D5CDD505-2E9C-101B-9397-08002B2CF9AE}" pid="6" name="MSIP_Label_912610ad-76cb-4adf-bef7-89c1270c8788_SiteId">
    <vt:lpwstr>fcaf82c9-bebd-47e6-b057-5dce01865032</vt:lpwstr>
  </property>
  <property fmtid="{D5CDD505-2E9C-101B-9397-08002B2CF9AE}" pid="7" name="MSIP_Label_912610ad-76cb-4adf-bef7-89c1270c8788_ActionId">
    <vt:lpwstr>be8aee6f-8aa6-495b-9ea0-58190bea1a58</vt:lpwstr>
  </property>
  <property fmtid="{D5CDD505-2E9C-101B-9397-08002B2CF9AE}" pid="8" name="MSIP_Label_912610ad-76cb-4adf-bef7-89c1270c8788_ContentBits">
    <vt:lpwstr>0</vt:lpwstr>
  </property>
  <property fmtid="{D5CDD505-2E9C-101B-9397-08002B2CF9AE}" pid="9" name="MSIP_Label_912610ad-76cb-4adf-bef7-89c1270c8788_Tag">
    <vt:lpwstr>10, 3, 0, 1</vt:lpwstr>
  </property>
</Properties>
</file>